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6a4137c773cead1/mguzman/Mis Documentos/e5 Software/JAPASP San Luis de la Paz/2025/202503/"/>
    </mc:Choice>
  </mc:AlternateContent>
  <xr:revisionPtr revIDLastSave="0" documentId="11_65E01C57A53C0990E815582B9312138D09B53E6A" xr6:coauthVersionLast="47" xr6:coauthVersionMax="47" xr10:uidLastSave="{00000000-0000-0000-0000-000000000000}"/>
  <bookViews>
    <workbookView xWindow="-120" yWindow="-120" windowWidth="29040" windowHeight="17520" tabRatio="782" activeTab="1" xr2:uid="{00000000-000D-0000-FFFF-FFFF00000000}"/>
  </bookViews>
  <sheets>
    <sheet name="Notas de Disciplina Financiera" sheetId="1" r:id="rId1"/>
    <sheet name="NDF-01" sheetId="2" r:id="rId2"/>
    <sheet name="NDF-02" sheetId="3" r:id="rId3"/>
    <sheet name="NDF-03" sheetId="4" r:id="rId4"/>
    <sheet name="NDF-04" sheetId="5" r:id="rId5"/>
    <sheet name="NDF-05" sheetId="6" r:id="rId6"/>
    <sheet name="NDF-06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7" l="1"/>
  <c r="F2" i="7"/>
  <c r="F1" i="7"/>
  <c r="F3" i="6"/>
  <c r="F2" i="6"/>
  <c r="F1" i="6"/>
  <c r="F3" i="5"/>
  <c r="F2" i="5"/>
  <c r="F1" i="5"/>
  <c r="E31" i="4"/>
  <c r="D31" i="4"/>
  <c r="F31" i="4" s="1"/>
  <c r="F30" i="4"/>
  <c r="F29" i="4"/>
  <c r="F28" i="4"/>
  <c r="F27" i="4"/>
  <c r="F26" i="4"/>
  <c r="F25" i="4"/>
  <c r="F24" i="4"/>
  <c r="F23" i="4"/>
  <c r="F22" i="4"/>
  <c r="E21" i="4"/>
  <c r="D21" i="4"/>
  <c r="F21" i="4" s="1"/>
  <c r="F20" i="4"/>
  <c r="F19" i="4"/>
  <c r="F18" i="4"/>
  <c r="F17" i="4"/>
  <c r="F16" i="4"/>
  <c r="F15" i="4"/>
  <c r="F14" i="4"/>
  <c r="F13" i="4"/>
  <c r="F12" i="4"/>
  <c r="E11" i="4"/>
  <c r="D11" i="4"/>
  <c r="F11" i="4" s="1"/>
  <c r="F3" i="4"/>
  <c r="F2" i="4"/>
  <c r="F1" i="4"/>
  <c r="H159" i="3"/>
  <c r="H158" i="3"/>
  <c r="H157" i="3"/>
  <c r="H156" i="3"/>
  <c r="H155" i="3"/>
  <c r="H154" i="3"/>
  <c r="H153" i="3"/>
  <c r="I152" i="3"/>
  <c r="H152" i="3"/>
  <c r="G152" i="3"/>
  <c r="F152" i="3"/>
  <c r="E152" i="3"/>
  <c r="D152" i="3"/>
  <c r="C152" i="3"/>
  <c r="H151" i="3"/>
  <c r="H150" i="3"/>
  <c r="H149" i="3"/>
  <c r="I148" i="3"/>
  <c r="H148" i="3"/>
  <c r="G148" i="3"/>
  <c r="F148" i="3"/>
  <c r="E148" i="3"/>
  <c r="D148" i="3"/>
  <c r="C148" i="3"/>
  <c r="H147" i="3"/>
  <c r="H146" i="3"/>
  <c r="H145" i="3"/>
  <c r="H144" i="3"/>
  <c r="H143" i="3"/>
  <c r="H142" i="3"/>
  <c r="H141" i="3"/>
  <c r="I140" i="3"/>
  <c r="H140" i="3"/>
  <c r="G140" i="3"/>
  <c r="F140" i="3"/>
  <c r="E140" i="3"/>
  <c r="D140" i="3"/>
  <c r="C140" i="3"/>
  <c r="H139" i="3"/>
  <c r="H138" i="3"/>
  <c r="H137" i="3"/>
  <c r="I136" i="3"/>
  <c r="H136" i="3"/>
  <c r="G136" i="3"/>
  <c r="F136" i="3"/>
  <c r="E136" i="3"/>
  <c r="D136" i="3"/>
  <c r="C136" i="3"/>
  <c r="H135" i="3"/>
  <c r="H134" i="3"/>
  <c r="H133" i="3"/>
  <c r="H132" i="3"/>
  <c r="H131" i="3"/>
  <c r="H130" i="3"/>
  <c r="H129" i="3"/>
  <c r="H128" i="3"/>
  <c r="H127" i="3"/>
  <c r="H126" i="3" s="1"/>
  <c r="I126" i="3"/>
  <c r="G126" i="3"/>
  <c r="F126" i="3"/>
  <c r="E126" i="3"/>
  <c r="D126" i="3"/>
  <c r="C126" i="3"/>
  <c r="H125" i="3"/>
  <c r="H124" i="3"/>
  <c r="H116" i="3" s="1"/>
  <c r="H123" i="3"/>
  <c r="H122" i="3"/>
  <c r="H121" i="3"/>
  <c r="H120" i="3"/>
  <c r="H119" i="3"/>
  <c r="H118" i="3"/>
  <c r="H117" i="3"/>
  <c r="I116" i="3"/>
  <c r="G116" i="3"/>
  <c r="F116" i="3"/>
  <c r="E116" i="3"/>
  <c r="D116" i="3"/>
  <c r="D87" i="3" s="1"/>
  <c r="C116" i="3"/>
  <c r="C87" i="3" s="1"/>
  <c r="H115" i="3"/>
  <c r="H114" i="3"/>
  <c r="H113" i="3"/>
  <c r="H112" i="3"/>
  <c r="H111" i="3"/>
  <c r="H110" i="3"/>
  <c r="H109" i="3"/>
  <c r="H108" i="3"/>
  <c r="H107" i="3"/>
  <c r="I106" i="3"/>
  <c r="H106" i="3"/>
  <c r="G106" i="3"/>
  <c r="F106" i="3"/>
  <c r="F87" i="3" s="1"/>
  <c r="F161" i="3" s="1"/>
  <c r="E106" i="3"/>
  <c r="E87" i="3" s="1"/>
  <c r="E161" i="3" s="1"/>
  <c r="D106" i="3"/>
  <c r="C106" i="3"/>
  <c r="H105" i="3"/>
  <c r="H104" i="3"/>
  <c r="H103" i="3"/>
  <c r="H102" i="3"/>
  <c r="H101" i="3"/>
  <c r="H100" i="3"/>
  <c r="H99" i="3"/>
  <c r="H98" i="3"/>
  <c r="H97" i="3"/>
  <c r="I96" i="3"/>
  <c r="H96" i="3"/>
  <c r="G96" i="3"/>
  <c r="F96" i="3"/>
  <c r="E96" i="3"/>
  <c r="D96" i="3"/>
  <c r="C96" i="3"/>
  <c r="H95" i="3"/>
  <c r="H94" i="3"/>
  <c r="H93" i="3"/>
  <c r="H92" i="3"/>
  <c r="H91" i="3"/>
  <c r="H90" i="3"/>
  <c r="H89" i="3"/>
  <c r="I88" i="3"/>
  <c r="I87" i="3" s="1"/>
  <c r="H88" i="3"/>
  <c r="G88" i="3"/>
  <c r="G87" i="3" s="1"/>
  <c r="G161" i="3" s="1"/>
  <c r="F88" i="3"/>
  <c r="E88" i="3"/>
  <c r="D88" i="3"/>
  <c r="C88" i="3"/>
  <c r="H85" i="3"/>
  <c r="H84" i="3"/>
  <c r="H83" i="3"/>
  <c r="H82" i="3"/>
  <c r="H81" i="3"/>
  <c r="H80" i="3"/>
  <c r="H79" i="3"/>
  <c r="I78" i="3"/>
  <c r="D78" i="3"/>
  <c r="H78" i="3" s="1"/>
  <c r="C78" i="3"/>
  <c r="H77" i="3"/>
  <c r="H76" i="3"/>
  <c r="H75" i="3"/>
  <c r="I74" i="3"/>
  <c r="D74" i="3"/>
  <c r="H74" i="3" s="1"/>
  <c r="C74" i="3"/>
  <c r="H73" i="3"/>
  <c r="H72" i="3"/>
  <c r="H71" i="3"/>
  <c r="H70" i="3"/>
  <c r="H69" i="3"/>
  <c r="H68" i="3"/>
  <c r="H67" i="3"/>
  <c r="I66" i="3"/>
  <c r="D66" i="3"/>
  <c r="H66" i="3" s="1"/>
  <c r="C66" i="3"/>
  <c r="H65" i="3"/>
  <c r="H64" i="3"/>
  <c r="H63" i="3"/>
  <c r="I62" i="3"/>
  <c r="D62" i="3"/>
  <c r="H62" i="3" s="1"/>
  <c r="C62" i="3"/>
  <c r="H61" i="3"/>
  <c r="H60" i="3"/>
  <c r="H59" i="3"/>
  <c r="H58" i="3"/>
  <c r="H57" i="3"/>
  <c r="H56" i="3"/>
  <c r="H55" i="3"/>
  <c r="H54" i="3"/>
  <c r="H53" i="3"/>
  <c r="I52" i="3"/>
  <c r="D52" i="3"/>
  <c r="H52" i="3" s="1"/>
  <c r="C52" i="3"/>
  <c r="H51" i="3"/>
  <c r="H50" i="3"/>
  <c r="H49" i="3"/>
  <c r="H48" i="3"/>
  <c r="H47" i="3"/>
  <c r="H46" i="3"/>
  <c r="H45" i="3"/>
  <c r="H44" i="3"/>
  <c r="H43" i="3"/>
  <c r="I42" i="3"/>
  <c r="I13" i="3" s="1"/>
  <c r="D42" i="3"/>
  <c r="H42" i="3" s="1"/>
  <c r="C42" i="3"/>
  <c r="H41" i="3"/>
  <c r="H40" i="3"/>
  <c r="H39" i="3"/>
  <c r="H38" i="3"/>
  <c r="H37" i="3"/>
  <c r="H36" i="3"/>
  <c r="H35" i="3"/>
  <c r="H34" i="3"/>
  <c r="H33" i="3"/>
  <c r="I32" i="3"/>
  <c r="H32" i="3"/>
  <c r="D32" i="3"/>
  <c r="C32" i="3"/>
  <c r="H31" i="3"/>
  <c r="H30" i="3"/>
  <c r="H29" i="3"/>
  <c r="H28" i="3"/>
  <c r="H27" i="3"/>
  <c r="H26" i="3"/>
  <c r="H25" i="3"/>
  <c r="H24" i="3"/>
  <c r="H23" i="3"/>
  <c r="I22" i="3"/>
  <c r="D22" i="3"/>
  <c r="H22" i="3" s="1"/>
  <c r="C22" i="3"/>
  <c r="H21" i="3"/>
  <c r="H20" i="3"/>
  <c r="H19" i="3"/>
  <c r="H18" i="3"/>
  <c r="H17" i="3"/>
  <c r="H16" i="3"/>
  <c r="H15" i="3"/>
  <c r="I14" i="3"/>
  <c r="D14" i="3"/>
  <c r="D13" i="3" s="1"/>
  <c r="C14" i="3"/>
  <c r="C13" i="3" s="1"/>
  <c r="C161" i="3" s="1"/>
  <c r="F3" i="3"/>
  <c r="F2" i="3"/>
  <c r="F1" i="3"/>
  <c r="F3" i="2"/>
  <c r="F2" i="2"/>
  <c r="F1" i="2"/>
  <c r="H13" i="3" l="1"/>
  <c r="D161" i="3"/>
  <c r="I161" i="3"/>
  <c r="H87" i="3"/>
  <c r="H14" i="3"/>
  <c r="H161" i="3" l="1"/>
</calcChain>
</file>

<file path=xl/sharedStrings.xml><?xml version="1.0" encoding="utf-8"?>
<sst xmlns="http://schemas.openxmlformats.org/spreadsheetml/2006/main" count="278" uniqueCount="151">
  <si>
    <t>JUNTA MUNICIPAL DE AGUA POTABLE Y SANEAMIENTO DE SAN LUIS DE LA PAZ</t>
  </si>
  <si>
    <t>Ejercicio:</t>
  </si>
  <si>
    <t>Notas de Disciplina Financiera</t>
  </si>
  <si>
    <t>Periodicidad:</t>
  </si>
  <si>
    <t>Trimestral</t>
  </si>
  <si>
    <t>Correspondiente del 01 DE ENERO 2025 al 30 DE SEPTIEMBRE DE 2025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</si>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</sst>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</borders>
  <cellStyleXfs count="6">
    <xf numFmtId="0" fontId="0" fillId="0" borderId="0"/>
    <xf numFmtId="0" fontId="3" fillId="0" borderId="0"/>
    <xf numFmtId="0" fontId="4" fillId="0" borderId="0"/>
    <xf numFmtId="0" fontId="11" fillId="0" borderId="0"/>
    <xf numFmtId="0" fontId="12" fillId="0" borderId="0"/>
    <xf numFmtId="0" fontId="4" fillId="0" borderId="0"/>
  </cellStyleXfs>
  <cellXfs count="91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7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8" xfId="2" applyFont="1" applyFill="1" applyBorder="1" applyAlignment="1">
      <alignment horizontal="centerContinuous" vertical="center"/>
    </xf>
    <xf numFmtId="0" fontId="5" fillId="3" borderId="9" xfId="2" applyFont="1" applyFill="1" applyBorder="1" applyAlignment="1">
      <alignment horizontal="centerContinuous" vertical="center"/>
    </xf>
    <xf numFmtId="0" fontId="5" fillId="3" borderId="9" xfId="2" applyFont="1" applyFill="1" applyBorder="1" applyAlignment="1">
      <alignment horizontal="right" vertical="center"/>
    </xf>
    <xf numFmtId="0" fontId="5" fillId="3" borderId="10" xfId="2" applyFont="1" applyFill="1" applyBorder="1" applyAlignment="1">
      <alignment horizontal="left" vertical="center"/>
    </xf>
    <xf numFmtId="0" fontId="5" fillId="3" borderId="11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7" xfId="2" applyFont="1" applyFill="1" applyBorder="1" applyAlignment="1">
      <alignment vertical="center"/>
    </xf>
    <xf numFmtId="0" fontId="5" fillId="3" borderId="7" xfId="2" applyFont="1" applyFill="1" applyBorder="1" applyAlignment="1">
      <alignment horizontal="left" vertical="center"/>
    </xf>
    <xf numFmtId="0" fontId="5" fillId="3" borderId="13" xfId="2" applyFont="1" applyFill="1" applyBorder="1" applyAlignment="1">
      <alignment horizontal="centerContinuous" vertical="center"/>
    </xf>
    <xf numFmtId="0" fontId="5" fillId="3" borderId="14" xfId="2" applyFont="1" applyFill="1" applyBorder="1" applyAlignment="1">
      <alignment horizontal="centerContinuous" vertical="center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0" fontId="5" fillId="4" borderId="16" xfId="0" applyFont="1" applyFill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/>
      <protection locked="0"/>
    </xf>
    <xf numFmtId="0" fontId="6" fillId="0" borderId="18" xfId="0" applyFont="1" applyBorder="1" applyProtection="1">
      <protection locked="0"/>
    </xf>
    <xf numFmtId="0" fontId="5" fillId="0" borderId="19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left" indent="1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2" xfId="0" applyFont="1" applyBorder="1" applyAlignment="1" applyProtection="1">
      <alignment horizontal="left" indent="1"/>
      <protection locked="0"/>
    </xf>
    <xf numFmtId="0" fontId="7" fillId="0" borderId="20" xfId="0" applyFont="1" applyBorder="1" applyAlignment="1" applyProtection="1">
      <alignment horizontal="center"/>
      <protection locked="0"/>
    </xf>
    <xf numFmtId="10" fontId="8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9" fillId="0" borderId="19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0" fillId="0" borderId="27" xfId="0" applyFont="1" applyBorder="1" applyAlignment="1">
      <alignment vertical="center"/>
    </xf>
    <xf numFmtId="0" fontId="8" fillId="0" borderId="28" xfId="0" applyFont="1" applyBorder="1" applyAlignment="1">
      <alignment horizontal="right" vertical="center" wrapText="1"/>
    </xf>
    <xf numFmtId="4" fontId="8" fillId="0" borderId="28" xfId="0" applyNumberFormat="1" applyFont="1" applyBorder="1" applyAlignment="1">
      <alignment horizontal="right" vertical="center" wrapText="1"/>
    </xf>
    <xf numFmtId="0" fontId="10" fillId="0" borderId="29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4" fontId="8" fillId="0" borderId="30" xfId="0" applyNumberFormat="1" applyFont="1" applyBorder="1" applyAlignment="1">
      <alignment horizontal="right" vertical="center" wrapText="1"/>
    </xf>
    <xf numFmtId="0" fontId="10" fillId="0" borderId="31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4" fontId="8" fillId="0" borderId="2" xfId="0" applyNumberFormat="1" applyFont="1" applyBorder="1" applyAlignment="1">
      <alignment horizontal="right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 inden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13" fillId="0" borderId="0" xfId="3" applyFont="1"/>
    <xf numFmtId="0" fontId="14" fillId="0" borderId="0" xfId="1" applyFont="1"/>
    <xf numFmtId="4" fontId="15" fillId="0" borderId="2" xfId="0" applyNumberFormat="1" applyFont="1" applyBorder="1" applyAlignment="1" applyProtection="1">
      <alignment horizontal="right" vertical="top"/>
      <protection locked="0"/>
    </xf>
    <xf numFmtId="4" fontId="0" fillId="0" borderId="2" xfId="0" applyNumberFormat="1" applyBorder="1" applyAlignment="1" applyProtection="1">
      <alignment horizontal="right" vertical="top"/>
      <protection locked="0"/>
    </xf>
    <xf numFmtId="4" fontId="8" fillId="0" borderId="4" xfId="0" applyNumberFormat="1" applyFont="1" applyBorder="1" applyAlignment="1">
      <alignment horizontal="right" vertical="center" wrapText="1"/>
    </xf>
    <xf numFmtId="0" fontId="5" fillId="3" borderId="12" xfId="2" applyFont="1" applyFill="1" applyBorder="1" applyAlignment="1">
      <alignment horizontal="center" vertical="center"/>
    </xf>
    <xf numFmtId="0" fontId="0" fillId="0" borderId="13" xfId="0" applyBorder="1"/>
    <xf numFmtId="0" fontId="8" fillId="3" borderId="0" xfId="2" applyFont="1" applyFill="1" applyAlignment="1">
      <alignment horizontal="center" vertical="center"/>
    </xf>
    <xf numFmtId="0" fontId="2" fillId="0" borderId="0" xfId="0" applyFont="1"/>
    <xf numFmtId="0" fontId="1" fillId="2" borderId="2" xfId="0" applyFont="1" applyFill="1" applyBorder="1" applyAlignment="1">
      <alignment horizontal="center" vertical="center"/>
    </xf>
    <xf numFmtId="0" fontId="0" fillId="0" borderId="7" xfId="0" applyBorder="1"/>
    <xf numFmtId="0" fontId="1" fillId="2" borderId="3" xfId="0" applyFont="1" applyFill="1" applyBorder="1" applyAlignment="1">
      <alignment horizontal="center" vertical="center"/>
    </xf>
    <xf numFmtId="0" fontId="0" fillId="0" borderId="14" xfId="0" applyBorder="1"/>
    <xf numFmtId="0" fontId="1" fillId="2" borderId="4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1" fillId="2" borderId="1" xfId="0" applyFont="1" applyFill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8" fillId="2" borderId="25" xfId="0" applyFont="1" applyFill="1" applyBorder="1" applyAlignment="1">
      <alignment horizontal="center" vertical="center"/>
    </xf>
    <xf numFmtId="0" fontId="0" fillId="0" borderId="15" xfId="0" applyBorder="1"/>
    <xf numFmtId="0" fontId="8" fillId="2" borderId="4" xfId="0" applyFont="1" applyFill="1" applyBorder="1" applyAlignment="1">
      <alignment horizontal="center" vertical="center" wrapText="1"/>
    </xf>
    <xf numFmtId="0" fontId="0" fillId="0" borderId="3" xfId="0" applyBorder="1"/>
    <xf numFmtId="0" fontId="8" fillId="2" borderId="32" xfId="0" applyFont="1" applyFill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8" fillId="2" borderId="31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</cellXfs>
  <cellStyles count="6">
    <cellStyle name="Hipervínculo" xfId="1" builtinId="8"/>
    <cellStyle name="Normal" xfId="0" builtinId="0"/>
    <cellStyle name="Normal 2" xfId="3" xr:uid="{00000000-0005-0000-0000-000003000000}"/>
    <cellStyle name="Normal 2 2" xfId="4" xr:uid="{00000000-0005-0000-0000-000004000000}"/>
    <cellStyle name="Normal 3" xfId="2" xr:uid="{00000000-0005-0000-0000-000002000000}"/>
    <cellStyle name="Normal 3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D15"/>
  <sheetViews>
    <sheetView workbookViewId="0">
      <selection activeCell="A5" sqref="A5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3" width="12" style="1" customWidth="1"/>
    <col min="4" max="16384" width="12" style="1"/>
  </cols>
  <sheetData>
    <row r="1" spans="1:4" x14ac:dyDescent="0.2">
      <c r="A1" s="19" t="s">
        <v>0</v>
      </c>
      <c r="B1" s="20"/>
      <c r="C1" s="21" t="s">
        <v>1</v>
      </c>
      <c r="D1" s="22">
        <v>2024</v>
      </c>
    </row>
    <row r="2" spans="1:4" x14ac:dyDescent="0.2">
      <c r="A2" s="23" t="s">
        <v>2</v>
      </c>
      <c r="B2" s="24"/>
      <c r="C2" s="25" t="s">
        <v>3</v>
      </c>
      <c r="D2" s="26" t="s">
        <v>4</v>
      </c>
    </row>
    <row r="3" spans="1:4" x14ac:dyDescent="0.2">
      <c r="A3" s="23" t="s">
        <v>5</v>
      </c>
      <c r="B3" s="24"/>
      <c r="C3" s="25" t="s">
        <v>6</v>
      </c>
      <c r="D3" s="27">
        <v>1</v>
      </c>
    </row>
    <row r="4" spans="1:4" ht="12" x14ac:dyDescent="0.2">
      <c r="A4" s="68" t="s">
        <v>7</v>
      </c>
      <c r="B4" s="69"/>
      <c r="C4" s="28"/>
      <c r="D4" s="29"/>
    </row>
    <row r="5" spans="1:4" x14ac:dyDescent="0.2">
      <c r="A5" s="30" t="s">
        <v>8</v>
      </c>
      <c r="B5" s="31" t="s">
        <v>9</v>
      </c>
    </row>
    <row r="6" spans="1:4" x14ac:dyDescent="0.2">
      <c r="A6" s="32"/>
      <c r="B6" s="33"/>
    </row>
    <row r="7" spans="1:4" x14ac:dyDescent="0.2">
      <c r="A7" s="34"/>
      <c r="B7" s="39" t="s">
        <v>10</v>
      </c>
    </row>
    <row r="8" spans="1:4" x14ac:dyDescent="0.2">
      <c r="A8" s="34"/>
      <c r="B8" s="35"/>
    </row>
    <row r="9" spans="1:4" x14ac:dyDescent="0.2">
      <c r="A9" s="44" t="s">
        <v>11</v>
      </c>
      <c r="B9" s="36" t="s">
        <v>12</v>
      </c>
    </row>
    <row r="10" spans="1:4" x14ac:dyDescent="0.2">
      <c r="A10" s="44" t="s">
        <v>13</v>
      </c>
      <c r="B10" s="36" t="s">
        <v>14</v>
      </c>
    </row>
    <row r="11" spans="1:4" x14ac:dyDescent="0.2">
      <c r="A11" s="44" t="s">
        <v>15</v>
      </c>
      <c r="B11" s="36" t="s">
        <v>16</v>
      </c>
    </row>
    <row r="12" spans="1:4" x14ac:dyDescent="0.2">
      <c r="A12" s="44" t="s">
        <v>17</v>
      </c>
      <c r="B12" s="36" t="s">
        <v>18</v>
      </c>
    </row>
    <row r="13" spans="1:4" x14ac:dyDescent="0.2">
      <c r="A13" s="44" t="s">
        <v>19</v>
      </c>
      <c r="B13" s="36" t="s">
        <v>20</v>
      </c>
    </row>
    <row r="14" spans="1:4" x14ac:dyDescent="0.2">
      <c r="A14" s="44" t="s">
        <v>21</v>
      </c>
      <c r="B14" s="36" t="s">
        <v>22</v>
      </c>
    </row>
    <row r="15" spans="1:4" ht="12" customHeight="1" thickBot="1" x14ac:dyDescent="0.25">
      <c r="A15" s="37"/>
      <c r="B15" s="38"/>
    </row>
  </sheetData>
  <mergeCells count="1">
    <mergeCell ref="A4:B4"/>
  </mergeCells>
  <dataValidations count="3">
    <dataValidation type="list" showInputMessage="1" showErrorMessage="1" prompt="Escoger el corte de la información, ya se trimestral (1 al 4) o anual (Cuenta Pública)." sqref="D3" xr:uid="{00000000-0002-0000-0000-000000000000}">
      <formula1>"1, 2, 3, 4, Cuenta Pública"</formula1>
    </dataValidation>
    <dataValidation type="list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  <dataValidation type="list" showInputMessage="1" showErrorMessage="1" prompt="Escoger el corte de la información, ya se trimestral (1 al 4) o anual (4)." sqref="D4" xr:uid="{00000000-0002-0000-0000-000002000000}">
      <formula1>"1, 2, 3, 4"</formula1>
    </dataValidation>
  </dataValidations>
  <hyperlinks>
    <hyperlink ref="A9" location="'NDF-01'!C5" display="NDF-01" xr:uid="{00000000-0004-0000-0000-000000000000}"/>
    <hyperlink ref="A10" location="'NDF-02'!B5" display="NDF-02" xr:uid="{00000000-0004-0000-0000-000001000000}"/>
    <hyperlink ref="A11" location="'NDF-03'!C5" display="NDF-03" xr:uid="{00000000-0004-0000-0000-000002000000}"/>
    <hyperlink ref="A12" location="'NDF-04'!C5" display="NDF-04" xr:uid="{00000000-0004-0000-0000-000003000000}"/>
    <hyperlink ref="A13" location="'NDF-05'!C5" display="NDF-05" xr:uid="{00000000-0004-0000-0000-000004000000}"/>
    <hyperlink ref="A14" location="'NDF-06'!C5" display="NDF-06" xr:uid="{00000000-0004-0000-0000-000005000000}"/>
  </hyperlink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"/>
  <sheetViews>
    <sheetView showGridLines="0" tabSelected="1" topLeftCell="A10" workbookViewId="0">
      <selection activeCell="C26" sqref="C26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7" width="12" style="1" customWidth="1"/>
    <col min="8" max="16384" width="12" style="1"/>
  </cols>
  <sheetData>
    <row r="1" spans="1:6" x14ac:dyDescent="0.2">
      <c r="B1" s="70" t="s">
        <v>0</v>
      </c>
      <c r="C1" s="71"/>
      <c r="D1" s="71"/>
      <c r="E1" s="40" t="s">
        <v>1</v>
      </c>
      <c r="F1" s="41">
        <f>'Notas de Disciplina Financiera'!D1</f>
        <v>2024</v>
      </c>
    </row>
    <row r="2" spans="1:6" x14ac:dyDescent="0.2">
      <c r="B2" s="70" t="s">
        <v>2</v>
      </c>
      <c r="C2" s="71"/>
      <c r="D2" s="71"/>
      <c r="E2" s="40" t="s">
        <v>3</v>
      </c>
      <c r="F2" s="41" t="str">
        <f>'Notas de Disciplina Financiera'!D2</f>
        <v>Trimestral</v>
      </c>
    </row>
    <row r="3" spans="1:6" x14ac:dyDescent="0.2">
      <c r="B3" s="70" t="s">
        <v>5</v>
      </c>
      <c r="C3" s="71"/>
      <c r="D3" s="71"/>
      <c r="E3" s="40" t="s">
        <v>6</v>
      </c>
      <c r="F3" s="41">
        <f>'Notas de Disciplina Financiera'!D3</f>
        <v>1</v>
      </c>
    </row>
    <row r="5" spans="1:6" x14ac:dyDescent="0.2">
      <c r="B5" s="43"/>
      <c r="C5" s="43" t="s">
        <v>12</v>
      </c>
    </row>
    <row r="7" spans="1:6" x14ac:dyDescent="0.2">
      <c r="B7" s="1" t="s">
        <v>23</v>
      </c>
    </row>
    <row r="8" spans="1:6" x14ac:dyDescent="0.2">
      <c r="B8" s="45" t="s">
        <v>24</v>
      </c>
    </row>
    <row r="9" spans="1:6" x14ac:dyDescent="0.2">
      <c r="A9" s="42"/>
    </row>
    <row r="16" spans="1:6" x14ac:dyDescent="0.2">
      <c r="C16" s="64" t="s">
        <v>25</v>
      </c>
    </row>
    <row r="17" spans="3:3" x14ac:dyDescent="0.2">
      <c r="C17" s="63" t="s">
        <v>26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62"/>
  <sheetViews>
    <sheetView showGridLines="0" topLeftCell="A47" zoomScaleNormal="100" workbookViewId="0">
      <selection activeCell="C89" sqref="C89:I159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0" width="12" style="1" customWidth="1"/>
    <col min="11" max="16384" width="12" style="1"/>
  </cols>
  <sheetData>
    <row r="1" spans="1:9" x14ac:dyDescent="0.2">
      <c r="B1" s="70" t="s">
        <v>0</v>
      </c>
      <c r="C1" s="71"/>
      <c r="D1" s="71"/>
      <c r="E1" s="40" t="s">
        <v>1</v>
      </c>
      <c r="F1" s="41">
        <f>'Notas de Disciplina Financiera'!D1</f>
        <v>2024</v>
      </c>
    </row>
    <row r="2" spans="1:9" x14ac:dyDescent="0.2">
      <c r="B2" s="70" t="s">
        <v>2</v>
      </c>
      <c r="C2" s="71"/>
      <c r="D2" s="71"/>
      <c r="E2" s="40" t="s">
        <v>3</v>
      </c>
      <c r="F2" s="41" t="str">
        <f>'Notas de Disciplina Financiera'!D2</f>
        <v>Trimestral</v>
      </c>
    </row>
    <row r="3" spans="1:9" x14ac:dyDescent="0.2">
      <c r="B3" s="70" t="s">
        <v>5</v>
      </c>
      <c r="C3" s="71"/>
      <c r="D3" s="71"/>
      <c r="E3" s="40" t="s">
        <v>6</v>
      </c>
      <c r="F3" s="41">
        <f>'Notas de Disciplina Financiera'!D3</f>
        <v>1</v>
      </c>
    </row>
    <row r="5" spans="1:9" x14ac:dyDescent="0.2">
      <c r="B5" s="43" t="s">
        <v>27</v>
      </c>
    </row>
    <row r="6" spans="1:9" ht="12" x14ac:dyDescent="0.2">
      <c r="B6" s="79" t="s">
        <v>0</v>
      </c>
      <c r="C6" s="80"/>
      <c r="D6" s="80"/>
      <c r="E6" s="80"/>
      <c r="F6" s="80"/>
      <c r="G6" s="80"/>
      <c r="H6" s="80"/>
      <c r="I6" s="81"/>
    </row>
    <row r="7" spans="1:9" ht="12" x14ac:dyDescent="0.2">
      <c r="B7" s="72" t="s">
        <v>28</v>
      </c>
      <c r="C7" s="71"/>
      <c r="D7" s="71"/>
      <c r="E7" s="71"/>
      <c r="F7" s="71"/>
      <c r="G7" s="71"/>
      <c r="H7" s="71"/>
      <c r="I7" s="73"/>
    </row>
    <row r="8" spans="1:9" ht="12" x14ac:dyDescent="0.2">
      <c r="B8" s="72" t="s">
        <v>29</v>
      </c>
      <c r="C8" s="71"/>
      <c r="D8" s="71"/>
      <c r="E8" s="71"/>
      <c r="F8" s="71"/>
      <c r="G8" s="71"/>
      <c r="H8" s="71"/>
      <c r="I8" s="73"/>
    </row>
    <row r="9" spans="1:9" ht="12" x14ac:dyDescent="0.2">
      <c r="B9" s="72" t="s">
        <v>5</v>
      </c>
      <c r="C9" s="71"/>
      <c r="D9" s="71"/>
      <c r="E9" s="71"/>
      <c r="F9" s="71"/>
      <c r="G9" s="71"/>
      <c r="H9" s="71"/>
      <c r="I9" s="73"/>
    </row>
    <row r="10" spans="1:9" ht="12" x14ac:dyDescent="0.2">
      <c r="B10" s="74" t="s">
        <v>30</v>
      </c>
      <c r="C10" s="69"/>
      <c r="D10" s="69"/>
      <c r="E10" s="69"/>
      <c r="F10" s="69"/>
      <c r="G10" s="69"/>
      <c r="H10" s="69"/>
      <c r="I10" s="75"/>
    </row>
    <row r="11" spans="1:9" ht="12" x14ac:dyDescent="0.2">
      <c r="B11" s="9"/>
      <c r="C11" s="9"/>
      <c r="D11" s="76" t="s">
        <v>31</v>
      </c>
      <c r="E11" s="77"/>
      <c r="F11" s="77"/>
      <c r="G11" s="77"/>
      <c r="H11" s="78"/>
      <c r="I11" s="9"/>
    </row>
    <row r="12" spans="1:9" ht="56.25" customHeight="1" x14ac:dyDescent="0.2">
      <c r="B12" s="8" t="s">
        <v>32</v>
      </c>
      <c r="C12" s="8" t="s">
        <v>33</v>
      </c>
      <c r="D12" s="2" t="s">
        <v>34</v>
      </c>
      <c r="E12" s="2" t="s">
        <v>35</v>
      </c>
      <c r="F12" s="2" t="s">
        <v>36</v>
      </c>
      <c r="G12" s="2" t="s">
        <v>37</v>
      </c>
      <c r="H12" s="2" t="s">
        <v>38</v>
      </c>
      <c r="I12" s="8" t="s">
        <v>39</v>
      </c>
    </row>
    <row r="13" spans="1:9" ht="15" customHeight="1" x14ac:dyDescent="0.2">
      <c r="A13" s="42"/>
      <c r="B13" s="13" t="s">
        <v>40</v>
      </c>
      <c r="C13" s="65">
        <f>SUM(C14,C22,C32,C42,C52,C62,C66,C74,C78)</f>
        <v>81588318.379999995</v>
      </c>
      <c r="D13" s="65">
        <f>SUM(D14,D22,D32,D42,D52,D62,D66,D74,D78)</f>
        <v>0</v>
      </c>
      <c r="E13" s="3">
        <v>0</v>
      </c>
      <c r="F13" s="3">
        <v>0</v>
      </c>
      <c r="G13" s="3">
        <v>0</v>
      </c>
      <c r="H13" s="3">
        <f t="shared" ref="H13:H44" si="0">D13-E13+F13-G13</f>
        <v>0</v>
      </c>
      <c r="I13" s="65">
        <f>SUM(I14,I22,I32,I42,I52,I62,I66,I74,I78)</f>
        <v>81588318.379999995</v>
      </c>
    </row>
    <row r="14" spans="1:9" ht="15" customHeight="1" x14ac:dyDescent="0.2">
      <c r="B14" s="17" t="s">
        <v>41</v>
      </c>
      <c r="C14" s="65">
        <f>SUM(C15:C21)</f>
        <v>36356087.32</v>
      </c>
      <c r="D14" s="65">
        <f>SUM(D15:D21)</f>
        <v>30000.000000000116</v>
      </c>
      <c r="E14" s="3">
        <v>0</v>
      </c>
      <c r="F14" s="3">
        <v>0</v>
      </c>
      <c r="G14" s="3">
        <v>0</v>
      </c>
      <c r="H14" s="3">
        <f t="shared" si="0"/>
        <v>30000.000000000116</v>
      </c>
      <c r="I14" s="65">
        <f>SUM(I15:I21)</f>
        <v>36386087.32</v>
      </c>
    </row>
    <row r="15" spans="1:9" ht="12" customHeight="1" x14ac:dyDescent="0.2">
      <c r="B15" s="16" t="s">
        <v>42</v>
      </c>
      <c r="C15" s="66">
        <v>20934958.719999999</v>
      </c>
      <c r="D15" s="66">
        <v>-947589.67999999993</v>
      </c>
      <c r="E15" s="4">
        <v>0</v>
      </c>
      <c r="F15" s="4">
        <v>0</v>
      </c>
      <c r="G15" s="4">
        <v>0</v>
      </c>
      <c r="H15" s="3">
        <f t="shared" si="0"/>
        <v>-947589.67999999993</v>
      </c>
      <c r="I15" s="66">
        <v>19987369.039999999</v>
      </c>
    </row>
    <row r="16" spans="1:9" ht="12" customHeight="1" x14ac:dyDescent="0.2">
      <c r="B16" s="16" t="s">
        <v>43</v>
      </c>
      <c r="C16" s="66">
        <v>1912589.34</v>
      </c>
      <c r="D16" s="66">
        <v>947589.68</v>
      </c>
      <c r="E16" s="4">
        <v>0</v>
      </c>
      <c r="F16" s="4">
        <v>0</v>
      </c>
      <c r="G16" s="4">
        <v>0</v>
      </c>
      <c r="H16" s="3">
        <f t="shared" si="0"/>
        <v>947589.68</v>
      </c>
      <c r="I16" s="66">
        <v>2860179.02</v>
      </c>
    </row>
    <row r="17" spans="2:9" ht="12" customHeight="1" x14ac:dyDescent="0.2">
      <c r="B17" s="16" t="s">
        <v>44</v>
      </c>
      <c r="C17" s="66">
        <v>3475362.69</v>
      </c>
      <c r="D17" s="66">
        <v>30000</v>
      </c>
      <c r="E17" s="4">
        <v>0</v>
      </c>
      <c r="F17" s="4">
        <v>0</v>
      </c>
      <c r="G17" s="4">
        <v>0</v>
      </c>
      <c r="H17" s="3">
        <f t="shared" si="0"/>
        <v>30000</v>
      </c>
      <c r="I17" s="66">
        <v>3505362.69</v>
      </c>
    </row>
    <row r="18" spans="2:9" ht="12" customHeight="1" x14ac:dyDescent="0.2">
      <c r="B18" s="16" t="s">
        <v>45</v>
      </c>
      <c r="C18" s="66">
        <v>6743614.29</v>
      </c>
      <c r="D18" s="66">
        <v>0</v>
      </c>
      <c r="E18" s="4">
        <v>0</v>
      </c>
      <c r="F18" s="4">
        <v>0</v>
      </c>
      <c r="G18" s="4">
        <v>0</v>
      </c>
      <c r="H18" s="3">
        <f t="shared" si="0"/>
        <v>0</v>
      </c>
      <c r="I18" s="66">
        <v>6743614.29</v>
      </c>
    </row>
    <row r="19" spans="2:9" ht="12" customHeight="1" x14ac:dyDescent="0.2">
      <c r="B19" s="16" t="s">
        <v>46</v>
      </c>
      <c r="C19" s="66">
        <v>1729562.28</v>
      </c>
      <c r="D19" s="66">
        <v>0</v>
      </c>
      <c r="E19" s="4">
        <v>0</v>
      </c>
      <c r="F19" s="4">
        <v>0</v>
      </c>
      <c r="G19" s="4">
        <v>0</v>
      </c>
      <c r="H19" s="3">
        <f t="shared" si="0"/>
        <v>0</v>
      </c>
      <c r="I19" s="66">
        <v>1729562.28</v>
      </c>
    </row>
    <row r="20" spans="2:9" ht="12" customHeight="1" x14ac:dyDescent="0.2">
      <c r="B20" s="16" t="s">
        <v>47</v>
      </c>
      <c r="C20" s="66">
        <v>0</v>
      </c>
      <c r="D20" s="66">
        <v>0</v>
      </c>
      <c r="E20" s="4">
        <v>0</v>
      </c>
      <c r="F20" s="4">
        <v>0</v>
      </c>
      <c r="G20" s="4">
        <v>0</v>
      </c>
      <c r="H20" s="3">
        <f t="shared" si="0"/>
        <v>0</v>
      </c>
      <c r="I20" s="66">
        <v>0</v>
      </c>
    </row>
    <row r="21" spans="2:9" ht="12" customHeight="1" x14ac:dyDescent="0.2">
      <c r="B21" s="16" t="s">
        <v>48</v>
      </c>
      <c r="C21" s="66">
        <v>1560000</v>
      </c>
      <c r="D21" s="66">
        <v>0</v>
      </c>
      <c r="E21" s="4">
        <v>0</v>
      </c>
      <c r="F21" s="4">
        <v>0</v>
      </c>
      <c r="G21" s="4">
        <v>0</v>
      </c>
      <c r="H21" s="3">
        <f t="shared" si="0"/>
        <v>0</v>
      </c>
      <c r="I21" s="66">
        <v>1560000</v>
      </c>
    </row>
    <row r="22" spans="2:9" ht="15" customHeight="1" x14ac:dyDescent="0.2">
      <c r="B22" s="17" t="s">
        <v>49</v>
      </c>
      <c r="C22" s="65">
        <f>SUM(C23:C31)</f>
        <v>13763532.310000001</v>
      </c>
      <c r="D22" s="65">
        <f>SUM(D23:D31)</f>
        <v>-900460.10000000009</v>
      </c>
      <c r="E22" s="3">
        <v>0</v>
      </c>
      <c r="F22" s="3">
        <v>0</v>
      </c>
      <c r="G22" s="3">
        <v>0</v>
      </c>
      <c r="H22" s="3">
        <f t="shared" si="0"/>
        <v>-900460.10000000009</v>
      </c>
      <c r="I22" s="65">
        <f>SUM(I23:I31)</f>
        <v>12863072.210000001</v>
      </c>
    </row>
    <row r="23" spans="2:9" ht="12" customHeight="1" x14ac:dyDescent="0.2">
      <c r="B23" s="16" t="s">
        <v>50</v>
      </c>
      <c r="C23" s="66">
        <v>241988.86</v>
      </c>
      <c r="D23" s="66">
        <v>110015.58</v>
      </c>
      <c r="E23" s="4">
        <v>0</v>
      </c>
      <c r="F23" s="4">
        <v>0</v>
      </c>
      <c r="G23" s="4">
        <v>0</v>
      </c>
      <c r="H23" s="3">
        <f t="shared" si="0"/>
        <v>110015.58</v>
      </c>
      <c r="I23" s="66">
        <v>352004.44</v>
      </c>
    </row>
    <row r="24" spans="2:9" ht="12" customHeight="1" x14ac:dyDescent="0.2">
      <c r="B24" s="16" t="s">
        <v>51</v>
      </c>
      <c r="C24" s="66">
        <v>28080</v>
      </c>
      <c r="D24" s="66">
        <v>0</v>
      </c>
      <c r="E24" s="4">
        <v>0</v>
      </c>
      <c r="F24" s="4">
        <v>0</v>
      </c>
      <c r="G24" s="4">
        <v>0</v>
      </c>
      <c r="H24" s="3">
        <f t="shared" si="0"/>
        <v>0</v>
      </c>
      <c r="I24" s="66">
        <v>28080</v>
      </c>
    </row>
    <row r="25" spans="2:9" ht="12" customHeight="1" x14ac:dyDescent="0.2">
      <c r="B25" s="16" t="s">
        <v>52</v>
      </c>
      <c r="C25" s="66">
        <v>169081.12</v>
      </c>
      <c r="D25" s="66">
        <v>-20000</v>
      </c>
      <c r="E25" s="4">
        <v>0</v>
      </c>
      <c r="F25" s="4">
        <v>0</v>
      </c>
      <c r="G25" s="4">
        <v>0</v>
      </c>
      <c r="H25" s="3">
        <f t="shared" si="0"/>
        <v>-20000</v>
      </c>
      <c r="I25" s="66">
        <v>149081.12</v>
      </c>
    </row>
    <row r="26" spans="2:9" ht="12" customHeight="1" x14ac:dyDescent="0.2">
      <c r="B26" s="16" t="s">
        <v>53</v>
      </c>
      <c r="C26" s="66">
        <v>3909885.1</v>
      </c>
      <c r="D26" s="66">
        <v>-751880.01</v>
      </c>
      <c r="E26" s="4">
        <v>0</v>
      </c>
      <c r="F26" s="4">
        <v>0</v>
      </c>
      <c r="G26" s="4">
        <v>0</v>
      </c>
      <c r="H26" s="3">
        <f t="shared" si="0"/>
        <v>-751880.01</v>
      </c>
      <c r="I26" s="66">
        <v>3158005.09</v>
      </c>
    </row>
    <row r="27" spans="2:9" ht="12" customHeight="1" x14ac:dyDescent="0.2">
      <c r="B27" s="16" t="s">
        <v>54</v>
      </c>
      <c r="C27" s="66">
        <v>5604828.7699999996</v>
      </c>
      <c r="D27" s="66">
        <v>-113595.67</v>
      </c>
      <c r="E27" s="4">
        <v>0</v>
      </c>
      <c r="F27" s="4">
        <v>0</v>
      </c>
      <c r="G27" s="4">
        <v>0</v>
      </c>
      <c r="H27" s="3">
        <f t="shared" si="0"/>
        <v>-113595.67</v>
      </c>
      <c r="I27" s="66">
        <v>5491233.0999999996</v>
      </c>
    </row>
    <row r="28" spans="2:9" ht="12" customHeight="1" x14ac:dyDescent="0.2">
      <c r="B28" s="16" t="s">
        <v>55</v>
      </c>
      <c r="C28" s="66">
        <v>2852304</v>
      </c>
      <c r="D28" s="66">
        <v>-300000</v>
      </c>
      <c r="E28" s="4">
        <v>0</v>
      </c>
      <c r="F28" s="4">
        <v>0</v>
      </c>
      <c r="G28" s="4">
        <v>0</v>
      </c>
      <c r="H28" s="3">
        <f t="shared" si="0"/>
        <v>-300000</v>
      </c>
      <c r="I28" s="66">
        <v>2552304</v>
      </c>
    </row>
    <row r="29" spans="2:9" ht="12" customHeight="1" x14ac:dyDescent="0.2">
      <c r="B29" s="16" t="s">
        <v>56</v>
      </c>
      <c r="C29" s="66">
        <v>840192</v>
      </c>
      <c r="D29" s="66">
        <v>165000</v>
      </c>
      <c r="E29" s="4">
        <v>0</v>
      </c>
      <c r="F29" s="4">
        <v>0</v>
      </c>
      <c r="G29" s="4">
        <v>0</v>
      </c>
      <c r="H29" s="3">
        <f t="shared" si="0"/>
        <v>165000</v>
      </c>
      <c r="I29" s="66">
        <v>1005192</v>
      </c>
    </row>
    <row r="30" spans="2:9" ht="12" customHeight="1" x14ac:dyDescent="0.2">
      <c r="B30" s="16" t="s">
        <v>57</v>
      </c>
      <c r="C30" s="66">
        <v>0</v>
      </c>
      <c r="D30" s="66">
        <v>0</v>
      </c>
      <c r="E30" s="4">
        <v>0</v>
      </c>
      <c r="F30" s="4">
        <v>0</v>
      </c>
      <c r="G30" s="4">
        <v>0</v>
      </c>
      <c r="H30" s="3">
        <f t="shared" si="0"/>
        <v>0</v>
      </c>
      <c r="I30" s="66">
        <v>0</v>
      </c>
    </row>
    <row r="31" spans="2:9" ht="12" customHeight="1" x14ac:dyDescent="0.2">
      <c r="B31" s="16" t="s">
        <v>58</v>
      </c>
      <c r="C31" s="66">
        <v>117172.46</v>
      </c>
      <c r="D31" s="66">
        <v>10000</v>
      </c>
      <c r="E31" s="4">
        <v>0</v>
      </c>
      <c r="F31" s="4">
        <v>0</v>
      </c>
      <c r="G31" s="4">
        <v>0</v>
      </c>
      <c r="H31" s="3">
        <f t="shared" si="0"/>
        <v>10000</v>
      </c>
      <c r="I31" s="66">
        <v>127172.46</v>
      </c>
    </row>
    <row r="32" spans="2:9" ht="15" customHeight="1" x14ac:dyDescent="0.2">
      <c r="B32" s="17" t="s">
        <v>59</v>
      </c>
      <c r="C32" s="65">
        <f>SUM(C33:C41)</f>
        <v>23007148.549999997</v>
      </c>
      <c r="D32" s="65">
        <f>SUM(D33:D41)</f>
        <v>1363172.9</v>
      </c>
      <c r="E32" s="3">
        <v>0</v>
      </c>
      <c r="F32" s="3">
        <v>0</v>
      </c>
      <c r="G32" s="3">
        <v>0</v>
      </c>
      <c r="H32" s="3">
        <f t="shared" si="0"/>
        <v>1363172.9</v>
      </c>
      <c r="I32" s="65">
        <f>SUM(I33:I41)</f>
        <v>24370321.449999999</v>
      </c>
    </row>
    <row r="33" spans="2:9" ht="12" customHeight="1" x14ac:dyDescent="0.2">
      <c r="B33" s="16" t="s">
        <v>60</v>
      </c>
      <c r="C33" s="66">
        <v>10654539.34</v>
      </c>
      <c r="D33" s="66">
        <v>2427400</v>
      </c>
      <c r="E33" s="4">
        <v>0</v>
      </c>
      <c r="F33" s="4">
        <v>0</v>
      </c>
      <c r="G33" s="4">
        <v>0</v>
      </c>
      <c r="H33" s="3">
        <f t="shared" si="0"/>
        <v>2427400</v>
      </c>
      <c r="I33" s="66">
        <v>13081939.34</v>
      </c>
    </row>
    <row r="34" spans="2:9" ht="12" customHeight="1" x14ac:dyDescent="0.2">
      <c r="B34" s="16" t="s">
        <v>61</v>
      </c>
      <c r="C34" s="66">
        <v>769472</v>
      </c>
      <c r="D34" s="66">
        <v>-77400</v>
      </c>
      <c r="E34" s="4">
        <v>0</v>
      </c>
      <c r="F34" s="4">
        <v>0</v>
      </c>
      <c r="G34" s="4">
        <v>0</v>
      </c>
      <c r="H34" s="3">
        <f t="shared" si="0"/>
        <v>-77400</v>
      </c>
      <c r="I34" s="66">
        <v>692072</v>
      </c>
    </row>
    <row r="35" spans="2:9" ht="12" customHeight="1" x14ac:dyDescent="0.2">
      <c r="B35" s="16" t="s">
        <v>62</v>
      </c>
      <c r="C35" s="66">
        <v>2601731.2999999998</v>
      </c>
      <c r="D35" s="66">
        <v>-1000420.56</v>
      </c>
      <c r="E35" s="4">
        <v>0</v>
      </c>
      <c r="F35" s="4">
        <v>0</v>
      </c>
      <c r="G35" s="4">
        <v>0</v>
      </c>
      <c r="H35" s="3">
        <f t="shared" si="0"/>
        <v>-1000420.56</v>
      </c>
      <c r="I35" s="66">
        <v>1601310.74</v>
      </c>
    </row>
    <row r="36" spans="2:9" ht="12" customHeight="1" x14ac:dyDescent="0.2">
      <c r="B36" s="16" t="s">
        <v>63</v>
      </c>
      <c r="C36" s="66">
        <v>378160</v>
      </c>
      <c r="D36" s="66">
        <v>-70000</v>
      </c>
      <c r="E36" s="4">
        <v>0</v>
      </c>
      <c r="F36" s="4">
        <v>0</v>
      </c>
      <c r="G36" s="4">
        <v>0</v>
      </c>
      <c r="H36" s="3">
        <f t="shared" si="0"/>
        <v>-70000</v>
      </c>
      <c r="I36" s="66">
        <v>308160</v>
      </c>
    </row>
    <row r="37" spans="2:9" ht="12" customHeight="1" x14ac:dyDescent="0.2">
      <c r="B37" s="16" t="s">
        <v>64</v>
      </c>
      <c r="C37" s="66">
        <v>3557994.63</v>
      </c>
      <c r="D37" s="66">
        <v>254992.75</v>
      </c>
      <c r="E37" s="4">
        <v>0</v>
      </c>
      <c r="F37" s="4">
        <v>0</v>
      </c>
      <c r="G37" s="4">
        <v>0</v>
      </c>
      <c r="H37" s="3">
        <f t="shared" si="0"/>
        <v>254992.75</v>
      </c>
      <c r="I37" s="66">
        <v>3812987.38</v>
      </c>
    </row>
    <row r="38" spans="2:9" ht="12" customHeight="1" x14ac:dyDescent="0.2">
      <c r="B38" s="16" t="s">
        <v>65</v>
      </c>
      <c r="C38" s="66">
        <v>173056</v>
      </c>
      <c r="D38" s="66">
        <v>-51399.29</v>
      </c>
      <c r="E38" s="4">
        <v>0</v>
      </c>
      <c r="F38" s="4">
        <v>0</v>
      </c>
      <c r="G38" s="4">
        <v>0</v>
      </c>
      <c r="H38" s="3">
        <f t="shared" si="0"/>
        <v>-51399.29</v>
      </c>
      <c r="I38" s="66">
        <v>121656.71</v>
      </c>
    </row>
    <row r="39" spans="2:9" ht="12" customHeight="1" x14ac:dyDescent="0.2">
      <c r="B39" s="16" t="s">
        <v>66</v>
      </c>
      <c r="C39" s="66">
        <v>58406.400000000001</v>
      </c>
      <c r="D39" s="66">
        <v>0</v>
      </c>
      <c r="E39" s="4">
        <v>0</v>
      </c>
      <c r="F39" s="4">
        <v>0</v>
      </c>
      <c r="G39" s="4">
        <v>0</v>
      </c>
      <c r="H39" s="3">
        <f t="shared" si="0"/>
        <v>0</v>
      </c>
      <c r="I39" s="66">
        <v>58406.400000000001</v>
      </c>
    </row>
    <row r="40" spans="2:9" ht="12" customHeight="1" x14ac:dyDescent="0.2">
      <c r="B40" s="16" t="s">
        <v>67</v>
      </c>
      <c r="C40" s="66">
        <v>427232</v>
      </c>
      <c r="D40" s="66">
        <v>30000</v>
      </c>
      <c r="E40" s="4">
        <v>0</v>
      </c>
      <c r="F40" s="4">
        <v>0</v>
      </c>
      <c r="G40" s="4">
        <v>0</v>
      </c>
      <c r="H40" s="3">
        <f t="shared" si="0"/>
        <v>30000</v>
      </c>
      <c r="I40" s="66">
        <v>457232</v>
      </c>
    </row>
    <row r="41" spans="2:9" ht="12" customHeight="1" x14ac:dyDescent="0.2">
      <c r="B41" s="16" t="s">
        <v>68</v>
      </c>
      <c r="C41" s="66">
        <v>4386556.879999999</v>
      </c>
      <c r="D41" s="66">
        <v>-150000</v>
      </c>
      <c r="E41" s="4">
        <v>0</v>
      </c>
      <c r="F41" s="4">
        <v>0</v>
      </c>
      <c r="G41" s="4">
        <v>0</v>
      </c>
      <c r="H41" s="3">
        <f t="shared" si="0"/>
        <v>-150000</v>
      </c>
      <c r="I41" s="66">
        <v>4236556.879999999</v>
      </c>
    </row>
    <row r="42" spans="2:9" ht="15" customHeight="1" x14ac:dyDescent="0.2">
      <c r="B42" s="17" t="s">
        <v>69</v>
      </c>
      <c r="C42" s="65">
        <f>SUM(C43:C51)</f>
        <v>646496.24</v>
      </c>
      <c r="D42" s="65">
        <f>SUM(D43:D51)</f>
        <v>65000</v>
      </c>
      <c r="E42" s="3">
        <v>0</v>
      </c>
      <c r="F42" s="3">
        <v>0</v>
      </c>
      <c r="G42" s="3">
        <v>0</v>
      </c>
      <c r="H42" s="3">
        <f t="shared" si="0"/>
        <v>65000</v>
      </c>
      <c r="I42" s="65">
        <f>SUM(I43:I51)</f>
        <v>711496.24</v>
      </c>
    </row>
    <row r="43" spans="2:9" ht="12" customHeight="1" x14ac:dyDescent="0.2">
      <c r="B43" s="16" t="s">
        <v>70</v>
      </c>
      <c r="C43" s="66">
        <v>0</v>
      </c>
      <c r="D43" s="66">
        <v>0</v>
      </c>
      <c r="E43" s="4">
        <v>0</v>
      </c>
      <c r="F43" s="4">
        <v>0</v>
      </c>
      <c r="G43" s="4">
        <v>0</v>
      </c>
      <c r="H43" s="3">
        <f t="shared" si="0"/>
        <v>0</v>
      </c>
      <c r="I43" s="66">
        <v>0</v>
      </c>
    </row>
    <row r="44" spans="2:9" ht="12" customHeight="1" x14ac:dyDescent="0.2">
      <c r="B44" s="16" t="s">
        <v>71</v>
      </c>
      <c r="C44" s="66">
        <v>0</v>
      </c>
      <c r="D44" s="66">
        <v>0</v>
      </c>
      <c r="E44" s="4">
        <v>0</v>
      </c>
      <c r="F44" s="4">
        <v>0</v>
      </c>
      <c r="G44" s="4">
        <v>0</v>
      </c>
      <c r="H44" s="3">
        <f t="shared" si="0"/>
        <v>0</v>
      </c>
      <c r="I44" s="66">
        <v>0</v>
      </c>
    </row>
    <row r="45" spans="2:9" ht="12" customHeight="1" x14ac:dyDescent="0.2">
      <c r="B45" s="16" t="s">
        <v>72</v>
      </c>
      <c r="C45" s="66">
        <v>0</v>
      </c>
      <c r="D45" s="66">
        <v>0</v>
      </c>
      <c r="E45" s="4">
        <v>0</v>
      </c>
      <c r="F45" s="4">
        <v>0</v>
      </c>
      <c r="G45" s="4">
        <v>0</v>
      </c>
      <c r="H45" s="3">
        <f t="shared" ref="H45:H76" si="1">D45-E45+F45-G45</f>
        <v>0</v>
      </c>
      <c r="I45" s="66">
        <v>0</v>
      </c>
    </row>
    <row r="46" spans="2:9" ht="12" customHeight="1" x14ac:dyDescent="0.2">
      <c r="B46" s="16" t="s">
        <v>73</v>
      </c>
      <c r="C46" s="66">
        <v>624000</v>
      </c>
      <c r="D46" s="66">
        <v>65000</v>
      </c>
      <c r="E46" s="4">
        <v>0</v>
      </c>
      <c r="F46" s="4">
        <v>0</v>
      </c>
      <c r="G46" s="4">
        <v>0</v>
      </c>
      <c r="H46" s="3">
        <f t="shared" si="1"/>
        <v>65000</v>
      </c>
      <c r="I46" s="66">
        <v>689000</v>
      </c>
    </row>
    <row r="47" spans="2:9" ht="12" customHeight="1" x14ac:dyDescent="0.2">
      <c r="B47" s="16" t="s">
        <v>74</v>
      </c>
      <c r="C47" s="66">
        <v>22496.240000000002</v>
      </c>
      <c r="D47" s="66">
        <v>0</v>
      </c>
      <c r="E47" s="4">
        <v>0</v>
      </c>
      <c r="F47" s="4">
        <v>0</v>
      </c>
      <c r="G47" s="4">
        <v>0</v>
      </c>
      <c r="H47" s="3">
        <f t="shared" si="1"/>
        <v>0</v>
      </c>
      <c r="I47" s="66">
        <v>22496.240000000002</v>
      </c>
    </row>
    <row r="48" spans="2:9" ht="12" customHeight="1" x14ac:dyDescent="0.2">
      <c r="B48" s="16" t="s">
        <v>75</v>
      </c>
      <c r="C48" s="66">
        <v>0</v>
      </c>
      <c r="D48" s="66">
        <v>0</v>
      </c>
      <c r="E48" s="4">
        <v>0</v>
      </c>
      <c r="F48" s="4">
        <v>0</v>
      </c>
      <c r="G48" s="4">
        <v>0</v>
      </c>
      <c r="H48" s="3">
        <f t="shared" si="1"/>
        <v>0</v>
      </c>
      <c r="I48" s="66">
        <v>0</v>
      </c>
    </row>
    <row r="49" spans="2:9" ht="12" customHeight="1" x14ac:dyDescent="0.2">
      <c r="B49" s="16" t="s">
        <v>76</v>
      </c>
      <c r="C49" s="66">
        <v>0</v>
      </c>
      <c r="D49" s="66">
        <v>0</v>
      </c>
      <c r="E49" s="4">
        <v>0</v>
      </c>
      <c r="F49" s="4">
        <v>0</v>
      </c>
      <c r="G49" s="4">
        <v>0</v>
      </c>
      <c r="H49" s="3">
        <f t="shared" si="1"/>
        <v>0</v>
      </c>
      <c r="I49" s="66">
        <v>0</v>
      </c>
    </row>
    <row r="50" spans="2:9" ht="12" customHeight="1" x14ac:dyDescent="0.2">
      <c r="B50" s="16" t="s">
        <v>77</v>
      </c>
      <c r="C50" s="66">
        <v>0</v>
      </c>
      <c r="D50" s="66">
        <v>0</v>
      </c>
      <c r="E50" s="4">
        <v>0</v>
      </c>
      <c r="F50" s="4">
        <v>0</v>
      </c>
      <c r="G50" s="4">
        <v>0</v>
      </c>
      <c r="H50" s="3">
        <f t="shared" si="1"/>
        <v>0</v>
      </c>
      <c r="I50" s="66">
        <v>0</v>
      </c>
    </row>
    <row r="51" spans="2:9" ht="12" customHeight="1" x14ac:dyDescent="0.2">
      <c r="B51" s="16" t="s">
        <v>78</v>
      </c>
      <c r="C51" s="66">
        <v>0</v>
      </c>
      <c r="D51" s="66">
        <v>0</v>
      </c>
      <c r="E51" s="4">
        <v>0</v>
      </c>
      <c r="F51" s="4">
        <v>0</v>
      </c>
      <c r="G51" s="4">
        <v>0</v>
      </c>
      <c r="H51" s="3">
        <f t="shared" si="1"/>
        <v>0</v>
      </c>
      <c r="I51" s="66">
        <v>0</v>
      </c>
    </row>
    <row r="52" spans="2:9" ht="15" customHeight="1" x14ac:dyDescent="0.2">
      <c r="B52" s="17" t="s">
        <v>79</v>
      </c>
      <c r="C52" s="65">
        <f>SUM(C53:C61)</f>
        <v>4315053.96</v>
      </c>
      <c r="D52" s="65">
        <f>SUM(D53:D61)</f>
        <v>442287.2</v>
      </c>
      <c r="E52" s="3">
        <v>0</v>
      </c>
      <c r="F52" s="3">
        <v>0</v>
      </c>
      <c r="G52" s="3">
        <v>0</v>
      </c>
      <c r="H52" s="3">
        <f t="shared" si="1"/>
        <v>442287.2</v>
      </c>
      <c r="I52" s="65">
        <f>SUM(I53:I61)</f>
        <v>4757341.16</v>
      </c>
    </row>
    <row r="53" spans="2:9" ht="12" customHeight="1" x14ac:dyDescent="0.2">
      <c r="B53" s="16" t="s">
        <v>80</v>
      </c>
      <c r="C53" s="66">
        <v>313081.93</v>
      </c>
      <c r="D53" s="66">
        <v>108480</v>
      </c>
      <c r="E53" s="4">
        <v>0</v>
      </c>
      <c r="F53" s="4">
        <v>0</v>
      </c>
      <c r="G53" s="4">
        <v>0</v>
      </c>
      <c r="H53" s="3">
        <f t="shared" si="1"/>
        <v>108480</v>
      </c>
      <c r="I53" s="66">
        <v>421561.93</v>
      </c>
    </row>
    <row r="54" spans="2:9" ht="12" customHeight="1" x14ac:dyDescent="0.2">
      <c r="B54" s="16" t="s">
        <v>81</v>
      </c>
      <c r="C54" s="66">
        <v>0</v>
      </c>
      <c r="D54" s="66">
        <v>0</v>
      </c>
      <c r="E54" s="4">
        <v>0</v>
      </c>
      <c r="F54" s="4">
        <v>0</v>
      </c>
      <c r="G54" s="4">
        <v>0</v>
      </c>
      <c r="H54" s="3">
        <f t="shared" si="1"/>
        <v>0</v>
      </c>
      <c r="I54" s="66">
        <v>0</v>
      </c>
    </row>
    <row r="55" spans="2:9" ht="12" customHeight="1" x14ac:dyDescent="0.2">
      <c r="B55" s="16" t="s">
        <v>82</v>
      </c>
      <c r="C55" s="66">
        <v>0</v>
      </c>
      <c r="D55" s="66">
        <v>0</v>
      </c>
      <c r="E55" s="4">
        <v>0</v>
      </c>
      <c r="F55" s="4">
        <v>0</v>
      </c>
      <c r="G55" s="4">
        <v>0</v>
      </c>
      <c r="H55" s="3">
        <f t="shared" si="1"/>
        <v>0</v>
      </c>
      <c r="I55" s="66">
        <v>0</v>
      </c>
    </row>
    <row r="56" spans="2:9" ht="12" customHeight="1" x14ac:dyDescent="0.2">
      <c r="B56" s="16" t="s">
        <v>83</v>
      </c>
      <c r="C56" s="66">
        <v>83200</v>
      </c>
      <c r="D56" s="66">
        <v>0</v>
      </c>
      <c r="E56" s="4">
        <v>0</v>
      </c>
      <c r="F56" s="4">
        <v>0</v>
      </c>
      <c r="G56" s="4">
        <v>0</v>
      </c>
      <c r="H56" s="3">
        <f t="shared" si="1"/>
        <v>0</v>
      </c>
      <c r="I56" s="66">
        <v>83200</v>
      </c>
    </row>
    <row r="57" spans="2:9" ht="12" customHeight="1" x14ac:dyDescent="0.2">
      <c r="B57" s="16" t="s">
        <v>84</v>
      </c>
      <c r="C57" s="66">
        <v>0</v>
      </c>
      <c r="D57" s="66">
        <v>0</v>
      </c>
      <c r="E57" s="4">
        <v>0</v>
      </c>
      <c r="F57" s="4">
        <v>0</v>
      </c>
      <c r="G57" s="4">
        <v>0</v>
      </c>
      <c r="H57" s="3">
        <f t="shared" si="1"/>
        <v>0</v>
      </c>
      <c r="I57" s="66">
        <v>0</v>
      </c>
    </row>
    <row r="58" spans="2:9" ht="12" customHeight="1" x14ac:dyDescent="0.2">
      <c r="B58" s="16" t="s">
        <v>85</v>
      </c>
      <c r="C58" s="66">
        <v>2937760.83</v>
      </c>
      <c r="D58" s="66">
        <v>-166192.79999999999</v>
      </c>
      <c r="E58" s="4">
        <v>0</v>
      </c>
      <c r="F58" s="4">
        <v>0</v>
      </c>
      <c r="G58" s="4">
        <v>0</v>
      </c>
      <c r="H58" s="3">
        <f t="shared" si="1"/>
        <v>-166192.79999999999</v>
      </c>
      <c r="I58" s="66">
        <v>2771568.03</v>
      </c>
    </row>
    <row r="59" spans="2:9" ht="12" customHeight="1" x14ac:dyDescent="0.2">
      <c r="B59" s="16" t="s">
        <v>86</v>
      </c>
      <c r="C59" s="66">
        <v>0</v>
      </c>
      <c r="D59" s="66">
        <v>0</v>
      </c>
      <c r="E59" s="4">
        <v>0</v>
      </c>
      <c r="F59" s="4">
        <v>0</v>
      </c>
      <c r="G59" s="4">
        <v>0</v>
      </c>
      <c r="H59" s="3">
        <f t="shared" si="1"/>
        <v>0</v>
      </c>
      <c r="I59" s="66">
        <v>0</v>
      </c>
    </row>
    <row r="60" spans="2:9" ht="12" customHeight="1" x14ac:dyDescent="0.2">
      <c r="B60" s="16" t="s">
        <v>87</v>
      </c>
      <c r="C60" s="66">
        <v>0</v>
      </c>
      <c r="D60" s="66">
        <v>0</v>
      </c>
      <c r="E60" s="4">
        <v>0</v>
      </c>
      <c r="F60" s="4">
        <v>0</v>
      </c>
      <c r="G60" s="4">
        <v>0</v>
      </c>
      <c r="H60" s="3">
        <f t="shared" si="1"/>
        <v>0</v>
      </c>
      <c r="I60" s="66">
        <v>0</v>
      </c>
    </row>
    <row r="61" spans="2:9" ht="12" customHeight="1" x14ac:dyDescent="0.2">
      <c r="B61" s="16" t="s">
        <v>88</v>
      </c>
      <c r="C61" s="66">
        <v>981011.2</v>
      </c>
      <c r="D61" s="66">
        <v>500000</v>
      </c>
      <c r="E61" s="4">
        <v>0</v>
      </c>
      <c r="F61" s="4">
        <v>0</v>
      </c>
      <c r="G61" s="4">
        <v>0</v>
      </c>
      <c r="H61" s="3">
        <f t="shared" si="1"/>
        <v>500000</v>
      </c>
      <c r="I61" s="66">
        <v>1481011.2</v>
      </c>
    </row>
    <row r="62" spans="2:9" ht="15" customHeight="1" x14ac:dyDescent="0.2">
      <c r="B62" s="17" t="s">
        <v>89</v>
      </c>
      <c r="C62" s="65">
        <f>SUM(C63:C65)</f>
        <v>3500000</v>
      </c>
      <c r="D62" s="65">
        <f>SUM(D63:D65)</f>
        <v>-1000000</v>
      </c>
      <c r="E62" s="3">
        <v>0</v>
      </c>
      <c r="F62" s="3">
        <v>0</v>
      </c>
      <c r="G62" s="3">
        <v>0</v>
      </c>
      <c r="H62" s="3">
        <f t="shared" si="1"/>
        <v>-1000000</v>
      </c>
      <c r="I62" s="65">
        <f>SUM(I63:I65)</f>
        <v>2500000</v>
      </c>
    </row>
    <row r="63" spans="2:9" ht="12" customHeight="1" x14ac:dyDescent="0.2">
      <c r="B63" s="16" t="s">
        <v>90</v>
      </c>
      <c r="C63" s="66">
        <v>2500000</v>
      </c>
      <c r="D63" s="66">
        <v>-1000000</v>
      </c>
      <c r="E63" s="4">
        <v>0</v>
      </c>
      <c r="F63" s="4">
        <v>0</v>
      </c>
      <c r="G63" s="4">
        <v>0</v>
      </c>
      <c r="H63" s="3">
        <f t="shared" si="1"/>
        <v>-1000000</v>
      </c>
      <c r="I63" s="66">
        <v>1500000</v>
      </c>
    </row>
    <row r="64" spans="2:9" ht="12" customHeight="1" x14ac:dyDescent="0.2">
      <c r="B64" s="16" t="s">
        <v>91</v>
      </c>
      <c r="C64" s="66">
        <v>1000000</v>
      </c>
      <c r="D64" s="66">
        <v>0</v>
      </c>
      <c r="E64" s="4">
        <v>0</v>
      </c>
      <c r="F64" s="4">
        <v>0</v>
      </c>
      <c r="G64" s="4">
        <v>0</v>
      </c>
      <c r="H64" s="3">
        <f t="shared" si="1"/>
        <v>0</v>
      </c>
      <c r="I64" s="66">
        <v>1000000</v>
      </c>
    </row>
    <row r="65" spans="2:9" ht="12" customHeight="1" x14ac:dyDescent="0.2">
      <c r="B65" s="16" t="s">
        <v>92</v>
      </c>
      <c r="C65" s="66">
        <v>0</v>
      </c>
      <c r="D65" s="66">
        <v>0</v>
      </c>
      <c r="E65" s="4">
        <v>0</v>
      </c>
      <c r="F65" s="4">
        <v>0</v>
      </c>
      <c r="G65" s="4">
        <v>0</v>
      </c>
      <c r="H65" s="3">
        <f t="shared" si="1"/>
        <v>0</v>
      </c>
      <c r="I65" s="66">
        <v>0</v>
      </c>
    </row>
    <row r="66" spans="2:9" ht="15" customHeight="1" x14ac:dyDescent="0.2">
      <c r="B66" s="17" t="s">
        <v>93</v>
      </c>
      <c r="C66" s="65">
        <f>SUM(C67:C71,C72:C73)</f>
        <v>0</v>
      </c>
      <c r="D66" s="65">
        <f>SUM(D67:D71,D72:D73)</f>
        <v>0</v>
      </c>
      <c r="E66" s="3">
        <v>0</v>
      </c>
      <c r="F66" s="3">
        <v>0</v>
      </c>
      <c r="G66" s="3">
        <v>0</v>
      </c>
      <c r="H66" s="3">
        <f t="shared" si="1"/>
        <v>0</v>
      </c>
      <c r="I66" s="65">
        <f>SUM(I67:I71,I72:I73)</f>
        <v>0</v>
      </c>
    </row>
    <row r="67" spans="2:9" ht="12" customHeight="1" x14ac:dyDescent="0.2">
      <c r="B67" s="16" t="s">
        <v>94</v>
      </c>
      <c r="C67" s="66">
        <v>0</v>
      </c>
      <c r="D67" s="66">
        <v>0</v>
      </c>
      <c r="E67" s="4">
        <v>0</v>
      </c>
      <c r="F67" s="4">
        <v>0</v>
      </c>
      <c r="G67" s="4">
        <v>0</v>
      </c>
      <c r="H67" s="3">
        <f t="shared" si="1"/>
        <v>0</v>
      </c>
      <c r="I67" s="66">
        <v>0</v>
      </c>
    </row>
    <row r="68" spans="2:9" ht="12" customHeight="1" x14ac:dyDescent="0.2">
      <c r="B68" s="16" t="s">
        <v>95</v>
      </c>
      <c r="C68" s="66">
        <v>0</v>
      </c>
      <c r="D68" s="66">
        <v>0</v>
      </c>
      <c r="E68" s="4">
        <v>0</v>
      </c>
      <c r="F68" s="4">
        <v>0</v>
      </c>
      <c r="G68" s="4">
        <v>0</v>
      </c>
      <c r="H68" s="3">
        <f t="shared" si="1"/>
        <v>0</v>
      </c>
      <c r="I68" s="66">
        <v>0</v>
      </c>
    </row>
    <row r="69" spans="2:9" ht="12" customHeight="1" x14ac:dyDescent="0.2">
      <c r="B69" s="16" t="s">
        <v>96</v>
      </c>
      <c r="C69" s="66">
        <v>0</v>
      </c>
      <c r="D69" s="66">
        <v>0</v>
      </c>
      <c r="E69" s="4">
        <v>0</v>
      </c>
      <c r="F69" s="4">
        <v>0</v>
      </c>
      <c r="G69" s="4">
        <v>0</v>
      </c>
      <c r="H69" s="3">
        <f t="shared" si="1"/>
        <v>0</v>
      </c>
      <c r="I69" s="66">
        <v>0</v>
      </c>
    </row>
    <row r="70" spans="2:9" ht="12" customHeight="1" x14ac:dyDescent="0.2">
      <c r="B70" s="16" t="s">
        <v>97</v>
      </c>
      <c r="C70" s="66">
        <v>0</v>
      </c>
      <c r="D70" s="66">
        <v>0</v>
      </c>
      <c r="E70" s="4">
        <v>0</v>
      </c>
      <c r="F70" s="4">
        <v>0</v>
      </c>
      <c r="G70" s="4">
        <v>0</v>
      </c>
      <c r="H70" s="3">
        <f t="shared" si="1"/>
        <v>0</v>
      </c>
      <c r="I70" s="66">
        <v>0</v>
      </c>
    </row>
    <row r="71" spans="2:9" ht="12" customHeight="1" x14ac:dyDescent="0.2">
      <c r="B71" s="16" t="s">
        <v>98</v>
      </c>
      <c r="C71" s="66">
        <v>0</v>
      </c>
      <c r="D71" s="66">
        <v>0</v>
      </c>
      <c r="E71" s="4">
        <v>0</v>
      </c>
      <c r="F71" s="4">
        <v>0</v>
      </c>
      <c r="G71" s="4">
        <v>0</v>
      </c>
      <c r="H71" s="3">
        <f t="shared" si="1"/>
        <v>0</v>
      </c>
      <c r="I71" s="66">
        <v>0</v>
      </c>
    </row>
    <row r="72" spans="2:9" ht="12" customHeight="1" x14ac:dyDescent="0.2">
      <c r="B72" s="16" t="s">
        <v>99</v>
      </c>
      <c r="C72" s="66">
        <v>0</v>
      </c>
      <c r="D72" s="66">
        <v>0</v>
      </c>
      <c r="E72" s="4">
        <v>0</v>
      </c>
      <c r="F72" s="4">
        <v>0</v>
      </c>
      <c r="G72" s="4">
        <v>0</v>
      </c>
      <c r="H72" s="3">
        <f t="shared" si="1"/>
        <v>0</v>
      </c>
      <c r="I72" s="66">
        <v>0</v>
      </c>
    </row>
    <row r="73" spans="2:9" ht="12" customHeight="1" x14ac:dyDescent="0.2">
      <c r="B73" s="16" t="s">
        <v>100</v>
      </c>
      <c r="C73" s="66">
        <v>0</v>
      </c>
      <c r="D73" s="66">
        <v>0</v>
      </c>
      <c r="E73" s="3">
        <v>0</v>
      </c>
      <c r="F73" s="3">
        <v>0</v>
      </c>
      <c r="G73" s="3">
        <v>0</v>
      </c>
      <c r="H73" s="3">
        <f t="shared" si="1"/>
        <v>0</v>
      </c>
      <c r="I73" s="66">
        <v>0</v>
      </c>
    </row>
    <row r="74" spans="2:9" ht="15" customHeight="1" x14ac:dyDescent="0.2">
      <c r="B74" s="17" t="s">
        <v>101</v>
      </c>
      <c r="C74" s="65">
        <f>SUM(C75:C77)</f>
        <v>0</v>
      </c>
      <c r="D74" s="65">
        <f>SUM(D75:D77)</f>
        <v>0</v>
      </c>
      <c r="E74" s="4">
        <v>0</v>
      </c>
      <c r="F74" s="4">
        <v>0</v>
      </c>
      <c r="G74" s="4">
        <v>0</v>
      </c>
      <c r="H74" s="3">
        <f t="shared" si="1"/>
        <v>0</v>
      </c>
      <c r="I74" s="65">
        <f>SUM(I75:I77)</f>
        <v>0</v>
      </c>
    </row>
    <row r="75" spans="2:9" ht="12" customHeight="1" x14ac:dyDescent="0.2">
      <c r="B75" s="16" t="s">
        <v>102</v>
      </c>
      <c r="C75" s="66">
        <v>0</v>
      </c>
      <c r="D75" s="66">
        <v>0</v>
      </c>
      <c r="E75" s="4">
        <v>0</v>
      </c>
      <c r="F75" s="4">
        <v>0</v>
      </c>
      <c r="G75" s="4">
        <v>0</v>
      </c>
      <c r="H75" s="3">
        <f t="shared" si="1"/>
        <v>0</v>
      </c>
      <c r="I75" s="66">
        <v>0</v>
      </c>
    </row>
    <row r="76" spans="2:9" ht="12" customHeight="1" x14ac:dyDescent="0.2">
      <c r="B76" s="16" t="s">
        <v>103</v>
      </c>
      <c r="C76" s="66">
        <v>0</v>
      </c>
      <c r="D76" s="66">
        <v>0</v>
      </c>
      <c r="E76" s="4">
        <v>0</v>
      </c>
      <c r="F76" s="4">
        <v>0</v>
      </c>
      <c r="G76" s="4">
        <v>0</v>
      </c>
      <c r="H76" s="3">
        <f t="shared" si="1"/>
        <v>0</v>
      </c>
      <c r="I76" s="66">
        <v>0</v>
      </c>
    </row>
    <row r="77" spans="2:9" ht="12" customHeight="1" x14ac:dyDescent="0.2">
      <c r="B77" s="16" t="s">
        <v>104</v>
      </c>
      <c r="C77" s="66">
        <v>0</v>
      </c>
      <c r="D77" s="66">
        <v>0</v>
      </c>
      <c r="E77" s="3">
        <v>0</v>
      </c>
      <c r="F77" s="3">
        <v>0</v>
      </c>
      <c r="G77" s="3">
        <v>0</v>
      </c>
      <c r="H77" s="3">
        <f t="shared" ref="H77:H108" si="2">D77-E77+F77-G77</f>
        <v>0</v>
      </c>
      <c r="I77" s="66">
        <v>0</v>
      </c>
    </row>
    <row r="78" spans="2:9" ht="15" customHeight="1" x14ac:dyDescent="0.2">
      <c r="B78" s="17" t="s">
        <v>105</v>
      </c>
      <c r="C78" s="65">
        <f>SUM(C79:C85)</f>
        <v>0</v>
      </c>
      <c r="D78" s="65">
        <f>SUM(D79:D85)</f>
        <v>0</v>
      </c>
      <c r="E78" s="4">
        <v>0</v>
      </c>
      <c r="F78" s="4">
        <v>0</v>
      </c>
      <c r="G78" s="4">
        <v>0</v>
      </c>
      <c r="H78" s="3">
        <f t="shared" si="2"/>
        <v>0</v>
      </c>
      <c r="I78" s="65">
        <f>SUM(I79:I85)</f>
        <v>0</v>
      </c>
    </row>
    <row r="79" spans="2:9" ht="12" customHeight="1" x14ac:dyDescent="0.2">
      <c r="B79" s="16" t="s">
        <v>106</v>
      </c>
      <c r="C79" s="66">
        <v>0</v>
      </c>
      <c r="D79" s="66">
        <v>0</v>
      </c>
      <c r="E79" s="4">
        <v>0</v>
      </c>
      <c r="F79" s="4">
        <v>0</v>
      </c>
      <c r="G79" s="4">
        <v>0</v>
      </c>
      <c r="H79" s="3">
        <f t="shared" si="2"/>
        <v>0</v>
      </c>
      <c r="I79" s="66">
        <v>0</v>
      </c>
    </row>
    <row r="80" spans="2:9" ht="12" customHeight="1" x14ac:dyDescent="0.2">
      <c r="B80" s="16" t="s">
        <v>107</v>
      </c>
      <c r="C80" s="66">
        <v>0</v>
      </c>
      <c r="D80" s="66">
        <v>0</v>
      </c>
      <c r="E80" s="4">
        <v>0</v>
      </c>
      <c r="F80" s="4">
        <v>0</v>
      </c>
      <c r="G80" s="4">
        <v>0</v>
      </c>
      <c r="H80" s="3">
        <f t="shared" si="2"/>
        <v>0</v>
      </c>
      <c r="I80" s="66">
        <v>0</v>
      </c>
    </row>
    <row r="81" spans="2:9" ht="12" customHeight="1" x14ac:dyDescent="0.2">
      <c r="B81" s="16" t="s">
        <v>108</v>
      </c>
      <c r="C81" s="66">
        <v>0</v>
      </c>
      <c r="D81" s="66">
        <v>0</v>
      </c>
      <c r="E81" s="4">
        <v>0</v>
      </c>
      <c r="F81" s="4">
        <v>0</v>
      </c>
      <c r="G81" s="4">
        <v>0</v>
      </c>
      <c r="H81" s="3">
        <f t="shared" si="2"/>
        <v>0</v>
      </c>
      <c r="I81" s="66">
        <v>0</v>
      </c>
    </row>
    <row r="82" spans="2:9" ht="12" customHeight="1" x14ac:dyDescent="0.2">
      <c r="B82" s="16" t="s">
        <v>109</v>
      </c>
      <c r="C82" s="66">
        <v>0</v>
      </c>
      <c r="D82" s="66">
        <v>0</v>
      </c>
      <c r="E82" s="4">
        <v>0</v>
      </c>
      <c r="F82" s="4">
        <v>0</v>
      </c>
      <c r="G82" s="4">
        <v>0</v>
      </c>
      <c r="H82" s="3">
        <f t="shared" si="2"/>
        <v>0</v>
      </c>
      <c r="I82" s="66">
        <v>0</v>
      </c>
    </row>
    <row r="83" spans="2:9" ht="12" customHeight="1" x14ac:dyDescent="0.2">
      <c r="B83" s="16" t="s">
        <v>110</v>
      </c>
      <c r="C83" s="66">
        <v>0</v>
      </c>
      <c r="D83" s="66">
        <v>0</v>
      </c>
      <c r="E83" s="4">
        <v>0</v>
      </c>
      <c r="F83" s="4">
        <v>0</v>
      </c>
      <c r="G83" s="4">
        <v>0</v>
      </c>
      <c r="H83" s="3">
        <f t="shared" si="2"/>
        <v>0</v>
      </c>
      <c r="I83" s="66">
        <v>0</v>
      </c>
    </row>
    <row r="84" spans="2:9" ht="12" customHeight="1" x14ac:dyDescent="0.2">
      <c r="B84" s="16" t="s">
        <v>111</v>
      </c>
      <c r="C84" s="66">
        <v>0</v>
      </c>
      <c r="D84" s="66">
        <v>0</v>
      </c>
      <c r="E84" s="4">
        <v>0</v>
      </c>
      <c r="F84" s="4">
        <v>0</v>
      </c>
      <c r="G84" s="4">
        <v>0</v>
      </c>
      <c r="H84" s="3">
        <f t="shared" si="2"/>
        <v>0</v>
      </c>
      <c r="I84" s="66">
        <v>0</v>
      </c>
    </row>
    <row r="85" spans="2:9" ht="12" customHeight="1" x14ac:dyDescent="0.2">
      <c r="B85" s="16" t="s">
        <v>112</v>
      </c>
      <c r="C85" s="66">
        <v>0</v>
      </c>
      <c r="D85" s="66">
        <v>0</v>
      </c>
      <c r="E85" s="4"/>
      <c r="F85" s="4"/>
      <c r="G85" s="4"/>
      <c r="H85" s="3">
        <f t="shared" si="2"/>
        <v>0</v>
      </c>
      <c r="I85" s="66">
        <v>0</v>
      </c>
    </row>
    <row r="86" spans="2:9" x14ac:dyDescent="0.2">
      <c r="B86" s="10"/>
      <c r="C86" s="10"/>
      <c r="D86" s="10"/>
      <c r="E86" s="10"/>
      <c r="F86" s="10"/>
      <c r="G86" s="10"/>
      <c r="H86" s="10"/>
      <c r="I86" s="10"/>
    </row>
    <row r="87" spans="2:9" x14ac:dyDescent="0.2">
      <c r="B87" s="14" t="s">
        <v>113</v>
      </c>
      <c r="C87" s="3">
        <f t="shared" ref="C87:I87" si="3">C88+C96+C106+C116+C126+C136+C140+C148+C152</f>
        <v>0</v>
      </c>
      <c r="D87" s="3">
        <f t="shared" si="3"/>
        <v>0</v>
      </c>
      <c r="E87" s="3">
        <f t="shared" si="3"/>
        <v>0</v>
      </c>
      <c r="F87" s="3">
        <f t="shared" si="3"/>
        <v>0</v>
      </c>
      <c r="G87" s="3">
        <f t="shared" si="3"/>
        <v>0</v>
      </c>
      <c r="H87" s="3">
        <f t="shared" si="3"/>
        <v>0</v>
      </c>
      <c r="I87" s="3">
        <f t="shared" si="3"/>
        <v>0</v>
      </c>
    </row>
    <row r="88" spans="2:9" x14ac:dyDescent="0.2">
      <c r="B88" s="17" t="s">
        <v>41</v>
      </c>
      <c r="C88" s="3">
        <f t="shared" ref="C88:I88" si="4">SUM(C89:C95)</f>
        <v>0</v>
      </c>
      <c r="D88" s="3">
        <f t="shared" si="4"/>
        <v>0</v>
      </c>
      <c r="E88" s="3">
        <f t="shared" si="4"/>
        <v>0</v>
      </c>
      <c r="F88" s="3">
        <f t="shared" si="4"/>
        <v>0</v>
      </c>
      <c r="G88" s="3">
        <f t="shared" si="4"/>
        <v>0</v>
      </c>
      <c r="H88" s="3">
        <f t="shared" si="4"/>
        <v>0</v>
      </c>
      <c r="I88" s="3">
        <f t="shared" si="4"/>
        <v>0</v>
      </c>
    </row>
    <row r="89" spans="2:9" x14ac:dyDescent="0.2">
      <c r="B89" s="16" t="s">
        <v>42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3">
        <f t="shared" ref="H89:H95" si="5">D89-E89+F89-G89</f>
        <v>0</v>
      </c>
      <c r="I89" s="4">
        <v>0</v>
      </c>
    </row>
    <row r="90" spans="2:9" x14ac:dyDescent="0.2">
      <c r="B90" s="16" t="s">
        <v>43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3">
        <f t="shared" si="5"/>
        <v>0</v>
      </c>
      <c r="I90" s="4">
        <v>0</v>
      </c>
    </row>
    <row r="91" spans="2:9" x14ac:dyDescent="0.2">
      <c r="B91" s="16" t="s">
        <v>44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3">
        <f t="shared" si="5"/>
        <v>0</v>
      </c>
      <c r="I91" s="4">
        <v>0</v>
      </c>
    </row>
    <row r="92" spans="2:9" x14ac:dyDescent="0.2">
      <c r="B92" s="16" t="s">
        <v>45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3">
        <f t="shared" si="5"/>
        <v>0</v>
      </c>
      <c r="I92" s="4">
        <v>0</v>
      </c>
    </row>
    <row r="93" spans="2:9" x14ac:dyDescent="0.2">
      <c r="B93" s="16" t="s">
        <v>46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3">
        <f t="shared" si="5"/>
        <v>0</v>
      </c>
      <c r="I93" s="4">
        <v>0</v>
      </c>
    </row>
    <row r="94" spans="2:9" x14ac:dyDescent="0.2">
      <c r="B94" s="16" t="s">
        <v>47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3">
        <f t="shared" si="5"/>
        <v>0</v>
      </c>
      <c r="I94" s="4">
        <v>0</v>
      </c>
    </row>
    <row r="95" spans="2:9" x14ac:dyDescent="0.2">
      <c r="B95" s="16" t="s">
        <v>48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3">
        <f t="shared" si="5"/>
        <v>0</v>
      </c>
      <c r="I95" s="4">
        <v>0</v>
      </c>
    </row>
    <row r="96" spans="2:9" x14ac:dyDescent="0.2">
      <c r="B96" s="17" t="s">
        <v>49</v>
      </c>
      <c r="C96" s="3">
        <f t="shared" ref="C96:I96" si="6">SUM(C97:C105)</f>
        <v>0</v>
      </c>
      <c r="D96" s="3">
        <f t="shared" si="6"/>
        <v>0</v>
      </c>
      <c r="E96" s="3">
        <f t="shared" si="6"/>
        <v>0</v>
      </c>
      <c r="F96" s="3">
        <f t="shared" si="6"/>
        <v>0</v>
      </c>
      <c r="G96" s="3">
        <f t="shared" si="6"/>
        <v>0</v>
      </c>
      <c r="H96" s="3">
        <f t="shared" si="6"/>
        <v>0</v>
      </c>
      <c r="I96" s="3">
        <f t="shared" si="6"/>
        <v>0</v>
      </c>
    </row>
    <row r="97" spans="2:9" x14ac:dyDescent="0.2">
      <c r="B97" s="16" t="s">
        <v>50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3">
        <f t="shared" ref="H97:H105" si="7">D97-E97+F97-G97</f>
        <v>0</v>
      </c>
      <c r="I97" s="4">
        <v>0</v>
      </c>
    </row>
    <row r="98" spans="2:9" x14ac:dyDescent="0.2">
      <c r="B98" s="16" t="s">
        <v>51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3">
        <f t="shared" si="7"/>
        <v>0</v>
      </c>
      <c r="I98" s="4">
        <v>0</v>
      </c>
    </row>
    <row r="99" spans="2:9" x14ac:dyDescent="0.2">
      <c r="B99" s="16" t="s">
        <v>52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3">
        <f t="shared" si="7"/>
        <v>0</v>
      </c>
      <c r="I99" s="4">
        <v>0</v>
      </c>
    </row>
    <row r="100" spans="2:9" x14ac:dyDescent="0.2">
      <c r="B100" s="16" t="s">
        <v>53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3">
        <f t="shared" si="7"/>
        <v>0</v>
      </c>
      <c r="I100" s="4">
        <v>0</v>
      </c>
    </row>
    <row r="101" spans="2:9" x14ac:dyDescent="0.2">
      <c r="B101" s="18" t="s">
        <v>54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3">
        <f t="shared" si="7"/>
        <v>0</v>
      </c>
      <c r="I101" s="4">
        <v>0</v>
      </c>
    </row>
    <row r="102" spans="2:9" x14ac:dyDescent="0.2">
      <c r="B102" s="16" t="s">
        <v>55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3">
        <f t="shared" si="7"/>
        <v>0</v>
      </c>
      <c r="I102" s="4">
        <v>0</v>
      </c>
    </row>
    <row r="103" spans="2:9" x14ac:dyDescent="0.2">
      <c r="B103" s="16" t="s">
        <v>56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3">
        <f t="shared" si="7"/>
        <v>0</v>
      </c>
      <c r="I103" s="4">
        <v>0</v>
      </c>
    </row>
    <row r="104" spans="2:9" x14ac:dyDescent="0.2">
      <c r="B104" s="16" t="s">
        <v>57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3">
        <f t="shared" si="7"/>
        <v>0</v>
      </c>
      <c r="I104" s="4">
        <v>0</v>
      </c>
    </row>
    <row r="105" spans="2:9" x14ac:dyDescent="0.2">
      <c r="B105" s="16" t="s">
        <v>58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3">
        <f t="shared" si="7"/>
        <v>0</v>
      </c>
      <c r="I105" s="4">
        <v>0</v>
      </c>
    </row>
    <row r="106" spans="2:9" x14ac:dyDescent="0.2">
      <c r="B106" s="17" t="s">
        <v>59</v>
      </c>
      <c r="C106" s="3">
        <f t="shared" ref="C106:I106" si="8">SUM(C107:C115)</f>
        <v>0</v>
      </c>
      <c r="D106" s="3">
        <f t="shared" si="8"/>
        <v>0</v>
      </c>
      <c r="E106" s="3">
        <f t="shared" si="8"/>
        <v>0</v>
      </c>
      <c r="F106" s="3">
        <f t="shared" si="8"/>
        <v>0</v>
      </c>
      <c r="G106" s="3">
        <f t="shared" si="8"/>
        <v>0</v>
      </c>
      <c r="H106" s="3">
        <f t="shared" si="8"/>
        <v>0</v>
      </c>
      <c r="I106" s="3">
        <f t="shared" si="8"/>
        <v>0</v>
      </c>
    </row>
    <row r="107" spans="2:9" x14ac:dyDescent="0.2">
      <c r="B107" s="16" t="s">
        <v>60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3">
        <f t="shared" ref="H107:H115" si="9">D107-E107+F107-G107</f>
        <v>0</v>
      </c>
      <c r="I107" s="4">
        <v>0</v>
      </c>
    </row>
    <row r="108" spans="2:9" x14ac:dyDescent="0.2">
      <c r="B108" s="16" t="s">
        <v>61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3">
        <f t="shared" si="9"/>
        <v>0</v>
      </c>
      <c r="I108" s="4">
        <v>0</v>
      </c>
    </row>
    <row r="109" spans="2:9" x14ac:dyDescent="0.2">
      <c r="B109" s="16" t="s">
        <v>62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3">
        <f t="shared" si="9"/>
        <v>0</v>
      </c>
      <c r="I109" s="4">
        <v>0</v>
      </c>
    </row>
    <row r="110" spans="2:9" x14ac:dyDescent="0.2">
      <c r="B110" s="16" t="s">
        <v>63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3">
        <f t="shared" si="9"/>
        <v>0</v>
      </c>
      <c r="I110" s="4">
        <v>0</v>
      </c>
    </row>
    <row r="111" spans="2:9" x14ac:dyDescent="0.2">
      <c r="B111" s="16" t="s">
        <v>64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3">
        <f t="shared" si="9"/>
        <v>0</v>
      </c>
      <c r="I111" s="4">
        <v>0</v>
      </c>
    </row>
    <row r="112" spans="2:9" x14ac:dyDescent="0.2">
      <c r="B112" s="16" t="s">
        <v>65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3">
        <f t="shared" si="9"/>
        <v>0</v>
      </c>
      <c r="I112" s="4">
        <v>0</v>
      </c>
    </row>
    <row r="113" spans="2:9" x14ac:dyDescent="0.2">
      <c r="B113" s="16" t="s">
        <v>66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3">
        <f t="shared" si="9"/>
        <v>0</v>
      </c>
      <c r="I113" s="4">
        <v>0</v>
      </c>
    </row>
    <row r="114" spans="2:9" x14ac:dyDescent="0.2">
      <c r="B114" s="16" t="s">
        <v>67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3">
        <f t="shared" si="9"/>
        <v>0</v>
      </c>
      <c r="I114" s="4">
        <v>0</v>
      </c>
    </row>
    <row r="115" spans="2:9" x14ac:dyDescent="0.2">
      <c r="B115" s="16" t="s">
        <v>68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3">
        <f t="shared" si="9"/>
        <v>0</v>
      </c>
      <c r="I115" s="4">
        <v>0</v>
      </c>
    </row>
    <row r="116" spans="2:9" x14ac:dyDescent="0.2">
      <c r="B116" s="17" t="s">
        <v>69</v>
      </c>
      <c r="C116" s="3">
        <f t="shared" ref="C116:I116" si="10">SUM(C117:C125)</f>
        <v>0</v>
      </c>
      <c r="D116" s="3">
        <f t="shared" si="10"/>
        <v>0</v>
      </c>
      <c r="E116" s="3">
        <f t="shared" si="10"/>
        <v>0</v>
      </c>
      <c r="F116" s="3">
        <f t="shared" si="10"/>
        <v>0</v>
      </c>
      <c r="G116" s="3">
        <f t="shared" si="10"/>
        <v>0</v>
      </c>
      <c r="H116" s="3">
        <f t="shared" si="10"/>
        <v>0</v>
      </c>
      <c r="I116" s="3">
        <f t="shared" si="10"/>
        <v>0</v>
      </c>
    </row>
    <row r="117" spans="2:9" x14ac:dyDescent="0.2">
      <c r="B117" s="16" t="s">
        <v>70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3">
        <f t="shared" ref="H117:H125" si="11">D117-E117+F117-G117</f>
        <v>0</v>
      </c>
      <c r="I117" s="4">
        <v>0</v>
      </c>
    </row>
    <row r="118" spans="2:9" x14ac:dyDescent="0.2">
      <c r="B118" s="16" t="s">
        <v>71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3">
        <f t="shared" si="11"/>
        <v>0</v>
      </c>
      <c r="I118" s="4">
        <v>0</v>
      </c>
    </row>
    <row r="119" spans="2:9" x14ac:dyDescent="0.2">
      <c r="B119" s="16" t="s">
        <v>72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3">
        <f t="shared" si="11"/>
        <v>0</v>
      </c>
      <c r="I119" s="4">
        <v>0</v>
      </c>
    </row>
    <row r="120" spans="2:9" x14ac:dyDescent="0.2">
      <c r="B120" s="16" t="s">
        <v>73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3">
        <f t="shared" si="11"/>
        <v>0</v>
      </c>
      <c r="I120" s="4">
        <v>0</v>
      </c>
    </row>
    <row r="121" spans="2:9" x14ac:dyDescent="0.2">
      <c r="B121" s="16" t="s">
        <v>74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3">
        <f t="shared" si="11"/>
        <v>0</v>
      </c>
      <c r="I121" s="4">
        <v>0</v>
      </c>
    </row>
    <row r="122" spans="2:9" x14ac:dyDescent="0.2">
      <c r="B122" s="16" t="s">
        <v>75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3">
        <f t="shared" si="11"/>
        <v>0</v>
      </c>
      <c r="I122" s="4">
        <v>0</v>
      </c>
    </row>
    <row r="123" spans="2:9" x14ac:dyDescent="0.2">
      <c r="B123" s="16" t="s">
        <v>76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3">
        <f t="shared" si="11"/>
        <v>0</v>
      </c>
      <c r="I123" s="4">
        <v>0</v>
      </c>
    </row>
    <row r="124" spans="2:9" x14ac:dyDescent="0.2">
      <c r="B124" s="16" t="s">
        <v>77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3">
        <f t="shared" si="11"/>
        <v>0</v>
      </c>
      <c r="I124" s="4">
        <v>0</v>
      </c>
    </row>
    <row r="125" spans="2:9" x14ac:dyDescent="0.2">
      <c r="B125" s="16" t="s">
        <v>78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3">
        <f t="shared" si="11"/>
        <v>0</v>
      </c>
      <c r="I125" s="4">
        <v>0</v>
      </c>
    </row>
    <row r="126" spans="2:9" x14ac:dyDescent="0.2">
      <c r="B126" s="17" t="s">
        <v>79</v>
      </c>
      <c r="C126" s="3">
        <f t="shared" ref="C126:I126" si="12">SUM(C127:C135)</f>
        <v>0</v>
      </c>
      <c r="D126" s="3">
        <f t="shared" si="12"/>
        <v>0</v>
      </c>
      <c r="E126" s="3">
        <f t="shared" si="12"/>
        <v>0</v>
      </c>
      <c r="F126" s="3">
        <f t="shared" si="12"/>
        <v>0</v>
      </c>
      <c r="G126" s="3">
        <f t="shared" si="12"/>
        <v>0</v>
      </c>
      <c r="H126" s="3">
        <f t="shared" si="12"/>
        <v>0</v>
      </c>
      <c r="I126" s="3">
        <f t="shared" si="12"/>
        <v>0</v>
      </c>
    </row>
    <row r="127" spans="2:9" x14ac:dyDescent="0.2">
      <c r="B127" s="16" t="s">
        <v>80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3">
        <f t="shared" ref="H127:H135" si="13">D127-E127+F127-G127</f>
        <v>0</v>
      </c>
      <c r="I127" s="4">
        <v>0</v>
      </c>
    </row>
    <row r="128" spans="2:9" x14ac:dyDescent="0.2">
      <c r="B128" s="16" t="s">
        <v>81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3">
        <f t="shared" si="13"/>
        <v>0</v>
      </c>
      <c r="I128" s="4">
        <v>0</v>
      </c>
    </row>
    <row r="129" spans="2:9" x14ac:dyDescent="0.2">
      <c r="B129" s="16" t="s">
        <v>82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3">
        <f t="shared" si="13"/>
        <v>0</v>
      </c>
      <c r="I129" s="4">
        <v>0</v>
      </c>
    </row>
    <row r="130" spans="2:9" x14ac:dyDescent="0.2">
      <c r="B130" s="16" t="s">
        <v>83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3">
        <f t="shared" si="13"/>
        <v>0</v>
      </c>
      <c r="I130" s="4">
        <v>0</v>
      </c>
    </row>
    <row r="131" spans="2:9" x14ac:dyDescent="0.2">
      <c r="B131" s="16" t="s">
        <v>84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3">
        <f t="shared" si="13"/>
        <v>0</v>
      </c>
      <c r="I131" s="4">
        <v>0</v>
      </c>
    </row>
    <row r="132" spans="2:9" x14ac:dyDescent="0.2">
      <c r="B132" s="16" t="s">
        <v>85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3">
        <f t="shared" si="13"/>
        <v>0</v>
      </c>
      <c r="I132" s="4">
        <v>0</v>
      </c>
    </row>
    <row r="133" spans="2:9" x14ac:dyDescent="0.2">
      <c r="B133" s="16" t="s">
        <v>86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3">
        <f t="shared" si="13"/>
        <v>0</v>
      </c>
      <c r="I133" s="4">
        <v>0</v>
      </c>
    </row>
    <row r="134" spans="2:9" x14ac:dyDescent="0.2">
      <c r="B134" s="16" t="s">
        <v>87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3">
        <f t="shared" si="13"/>
        <v>0</v>
      </c>
      <c r="I134" s="4">
        <v>0</v>
      </c>
    </row>
    <row r="135" spans="2:9" x14ac:dyDescent="0.2">
      <c r="B135" s="16" t="s">
        <v>88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3">
        <f t="shared" si="13"/>
        <v>0</v>
      </c>
      <c r="I135" s="4">
        <v>0</v>
      </c>
    </row>
    <row r="136" spans="2:9" x14ac:dyDescent="0.2">
      <c r="B136" s="17" t="s">
        <v>89</v>
      </c>
      <c r="C136" s="3">
        <f t="shared" ref="C136:I136" si="14">SUM(C137:C139)</f>
        <v>0</v>
      </c>
      <c r="D136" s="3">
        <f t="shared" si="14"/>
        <v>0</v>
      </c>
      <c r="E136" s="3">
        <f t="shared" si="14"/>
        <v>0</v>
      </c>
      <c r="F136" s="3">
        <f t="shared" si="14"/>
        <v>0</v>
      </c>
      <c r="G136" s="3">
        <f t="shared" si="14"/>
        <v>0</v>
      </c>
      <c r="H136" s="3">
        <f t="shared" si="14"/>
        <v>0</v>
      </c>
      <c r="I136" s="3">
        <f t="shared" si="14"/>
        <v>0</v>
      </c>
    </row>
    <row r="137" spans="2:9" x14ac:dyDescent="0.2">
      <c r="B137" s="16" t="s">
        <v>90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3">
        <f>D137-E137+F137-G137</f>
        <v>0</v>
      </c>
      <c r="I137" s="4">
        <v>0</v>
      </c>
    </row>
    <row r="138" spans="2:9" x14ac:dyDescent="0.2">
      <c r="B138" s="16" t="s">
        <v>91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3">
        <f>D138-E138+F138-G138</f>
        <v>0</v>
      </c>
      <c r="I138" s="4">
        <v>0</v>
      </c>
    </row>
    <row r="139" spans="2:9" x14ac:dyDescent="0.2">
      <c r="B139" s="16" t="s">
        <v>92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3">
        <f>D139-E139+F139-G139</f>
        <v>0</v>
      </c>
      <c r="I139" s="4">
        <v>0</v>
      </c>
    </row>
    <row r="140" spans="2:9" x14ac:dyDescent="0.2">
      <c r="B140" s="17" t="s">
        <v>93</v>
      </c>
      <c r="C140" s="3">
        <f t="shared" ref="C140:I140" si="15">SUM(C141:C147)</f>
        <v>0</v>
      </c>
      <c r="D140" s="3">
        <f t="shared" si="15"/>
        <v>0</v>
      </c>
      <c r="E140" s="3">
        <f t="shared" si="15"/>
        <v>0</v>
      </c>
      <c r="F140" s="3">
        <f t="shared" si="15"/>
        <v>0</v>
      </c>
      <c r="G140" s="3">
        <f t="shared" si="15"/>
        <v>0</v>
      </c>
      <c r="H140" s="3">
        <f t="shared" si="15"/>
        <v>0</v>
      </c>
      <c r="I140" s="3">
        <f t="shared" si="15"/>
        <v>0</v>
      </c>
    </row>
    <row r="141" spans="2:9" x14ac:dyDescent="0.2">
      <c r="B141" s="16" t="s">
        <v>94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3">
        <f t="shared" ref="H141:H147" si="16">D141-E141+F141-G141</f>
        <v>0</v>
      </c>
      <c r="I141" s="4">
        <v>0</v>
      </c>
    </row>
    <row r="142" spans="2:9" x14ac:dyDescent="0.2">
      <c r="B142" s="16" t="s">
        <v>95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3">
        <f t="shared" si="16"/>
        <v>0</v>
      </c>
      <c r="I142" s="4">
        <v>0</v>
      </c>
    </row>
    <row r="143" spans="2:9" x14ac:dyDescent="0.2">
      <c r="B143" s="16" t="s">
        <v>96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3">
        <f t="shared" si="16"/>
        <v>0</v>
      </c>
      <c r="I143" s="4">
        <v>0</v>
      </c>
    </row>
    <row r="144" spans="2:9" x14ac:dyDescent="0.2">
      <c r="B144" s="16" t="s">
        <v>97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3">
        <f t="shared" si="16"/>
        <v>0</v>
      </c>
      <c r="I144" s="4">
        <v>0</v>
      </c>
    </row>
    <row r="145" spans="2:9" x14ac:dyDescent="0.2">
      <c r="B145" s="16" t="s">
        <v>98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3">
        <f t="shared" si="16"/>
        <v>0</v>
      </c>
      <c r="I145" s="4">
        <v>0</v>
      </c>
    </row>
    <row r="146" spans="2:9" x14ac:dyDescent="0.2">
      <c r="B146" s="16" t="s">
        <v>99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3">
        <f t="shared" si="16"/>
        <v>0</v>
      </c>
      <c r="I146" s="4">
        <v>0</v>
      </c>
    </row>
    <row r="147" spans="2:9" x14ac:dyDescent="0.2">
      <c r="B147" s="16" t="s">
        <v>100</v>
      </c>
      <c r="C147" s="3">
        <v>0</v>
      </c>
      <c r="D147" s="3">
        <v>0</v>
      </c>
      <c r="E147" s="4">
        <v>0</v>
      </c>
      <c r="F147" s="4">
        <v>0</v>
      </c>
      <c r="G147" s="4">
        <v>0</v>
      </c>
      <c r="H147" s="3">
        <f t="shared" si="16"/>
        <v>0</v>
      </c>
      <c r="I147" s="3">
        <v>0</v>
      </c>
    </row>
    <row r="148" spans="2:9" x14ac:dyDescent="0.2">
      <c r="B148" s="17" t="s">
        <v>101</v>
      </c>
      <c r="C148" s="4">
        <f t="shared" ref="C148:I148" si="17">SUM(C149:C151)</f>
        <v>0</v>
      </c>
      <c r="D148" s="4">
        <f t="shared" si="17"/>
        <v>0</v>
      </c>
      <c r="E148" s="4">
        <f t="shared" si="17"/>
        <v>0</v>
      </c>
      <c r="F148" s="4">
        <f t="shared" si="17"/>
        <v>0</v>
      </c>
      <c r="G148" s="4">
        <f t="shared" si="17"/>
        <v>0</v>
      </c>
      <c r="H148" s="4">
        <f t="shared" si="17"/>
        <v>0</v>
      </c>
      <c r="I148" s="4">
        <f t="shared" si="17"/>
        <v>0</v>
      </c>
    </row>
    <row r="149" spans="2:9" x14ac:dyDescent="0.2">
      <c r="B149" s="16" t="s">
        <v>102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3">
        <f>D149-E149+F149-G149</f>
        <v>0</v>
      </c>
      <c r="I149" s="4">
        <v>0</v>
      </c>
    </row>
    <row r="150" spans="2:9" x14ac:dyDescent="0.2">
      <c r="B150" s="16" t="s">
        <v>103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3">
        <f>D150-E150+F150-G150</f>
        <v>0</v>
      </c>
      <c r="I150" s="4">
        <v>0</v>
      </c>
    </row>
    <row r="151" spans="2:9" x14ac:dyDescent="0.2">
      <c r="B151" s="16" t="s">
        <v>104</v>
      </c>
      <c r="C151" s="3">
        <v>0</v>
      </c>
      <c r="D151" s="3">
        <v>0</v>
      </c>
      <c r="E151" s="4">
        <v>0</v>
      </c>
      <c r="F151" s="4">
        <v>0</v>
      </c>
      <c r="G151" s="4">
        <v>0</v>
      </c>
      <c r="H151" s="3">
        <f>D151-E151+F151-G151</f>
        <v>0</v>
      </c>
      <c r="I151" s="3">
        <v>0</v>
      </c>
    </row>
    <row r="152" spans="2:9" x14ac:dyDescent="0.2">
      <c r="B152" s="17" t="s">
        <v>105</v>
      </c>
      <c r="C152" s="4">
        <f t="shared" ref="C152:I152" si="18">SUM(C153:C159)</f>
        <v>0</v>
      </c>
      <c r="D152" s="4">
        <f t="shared" si="18"/>
        <v>0</v>
      </c>
      <c r="E152" s="4">
        <f t="shared" si="18"/>
        <v>0</v>
      </c>
      <c r="F152" s="4">
        <f t="shared" si="18"/>
        <v>0</v>
      </c>
      <c r="G152" s="4">
        <f t="shared" si="18"/>
        <v>0</v>
      </c>
      <c r="H152" s="4">
        <f t="shared" si="18"/>
        <v>0</v>
      </c>
      <c r="I152" s="4">
        <f t="shared" si="18"/>
        <v>0</v>
      </c>
    </row>
    <row r="153" spans="2:9" x14ac:dyDescent="0.2">
      <c r="B153" s="16" t="s">
        <v>106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3">
        <f t="shared" ref="H153:H159" si="19">D153-E153+F153-G153</f>
        <v>0</v>
      </c>
      <c r="I153" s="4">
        <v>0</v>
      </c>
    </row>
    <row r="154" spans="2:9" x14ac:dyDescent="0.2">
      <c r="B154" s="16" t="s">
        <v>107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3">
        <f t="shared" si="19"/>
        <v>0</v>
      </c>
      <c r="I154" s="4">
        <v>0</v>
      </c>
    </row>
    <row r="155" spans="2:9" x14ac:dyDescent="0.2">
      <c r="B155" s="16" t="s">
        <v>108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3">
        <f t="shared" si="19"/>
        <v>0</v>
      </c>
      <c r="I155" s="4">
        <v>0</v>
      </c>
    </row>
    <row r="156" spans="2:9" x14ac:dyDescent="0.2">
      <c r="B156" s="18" t="s">
        <v>109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3">
        <f t="shared" si="19"/>
        <v>0</v>
      </c>
      <c r="I156" s="4">
        <v>0</v>
      </c>
    </row>
    <row r="157" spans="2:9" x14ac:dyDescent="0.2">
      <c r="B157" s="16" t="s">
        <v>110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3">
        <f t="shared" si="19"/>
        <v>0</v>
      </c>
      <c r="I157" s="4">
        <v>0</v>
      </c>
    </row>
    <row r="158" spans="2:9" x14ac:dyDescent="0.2">
      <c r="B158" s="16" t="s">
        <v>111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3">
        <f t="shared" si="19"/>
        <v>0</v>
      </c>
      <c r="I158" s="4">
        <v>0</v>
      </c>
    </row>
    <row r="159" spans="2:9" x14ac:dyDescent="0.2">
      <c r="B159" s="16" t="s">
        <v>112</v>
      </c>
      <c r="C159" s="5">
        <v>0</v>
      </c>
      <c r="D159" s="5">
        <v>0</v>
      </c>
      <c r="E159" s="4">
        <v>0</v>
      </c>
      <c r="F159" s="4">
        <v>0</v>
      </c>
      <c r="G159" s="4">
        <v>0</v>
      </c>
      <c r="H159" s="3">
        <f t="shared" si="19"/>
        <v>0</v>
      </c>
      <c r="I159" s="5">
        <v>0</v>
      </c>
    </row>
    <row r="160" spans="2:9" x14ac:dyDescent="0.2">
      <c r="B160" s="11"/>
      <c r="E160" s="5"/>
      <c r="F160" s="5"/>
      <c r="G160" s="5"/>
      <c r="H160" s="5"/>
      <c r="I160" s="5"/>
    </row>
    <row r="161" spans="2:9" x14ac:dyDescent="0.2">
      <c r="B161" s="15" t="s">
        <v>114</v>
      </c>
      <c r="C161" s="6">
        <f t="shared" ref="C161:I161" si="20">C13+C87</f>
        <v>81588318.379999995</v>
      </c>
      <c r="D161" s="6">
        <f t="shared" si="20"/>
        <v>0</v>
      </c>
      <c r="E161" s="6">
        <f t="shared" si="20"/>
        <v>0</v>
      </c>
      <c r="F161" s="6">
        <f t="shared" si="20"/>
        <v>0</v>
      </c>
      <c r="G161" s="6">
        <f t="shared" si="20"/>
        <v>0</v>
      </c>
      <c r="H161" s="6">
        <f t="shared" si="20"/>
        <v>0</v>
      </c>
      <c r="I161" s="6">
        <f t="shared" si="20"/>
        <v>81588318.379999995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4"/>
  <sheetViews>
    <sheetView showGridLines="0" workbookViewId="0">
      <selection activeCell="E36" sqref="E36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1.6640625" style="1" customWidth="1"/>
    <col min="4" max="4" width="18.5" style="1" customWidth="1"/>
    <col min="5" max="5" width="19.5" style="1" customWidth="1"/>
    <col min="6" max="6" width="16.33203125" style="1" customWidth="1"/>
    <col min="7" max="7" width="12" style="1" customWidth="1"/>
    <col min="8" max="16384" width="12" style="1"/>
  </cols>
  <sheetData>
    <row r="1" spans="1:6" x14ac:dyDescent="0.2">
      <c r="B1" s="70" t="s">
        <v>0</v>
      </c>
      <c r="C1" s="71"/>
      <c r="D1" s="71"/>
      <c r="E1" s="40" t="s">
        <v>1</v>
      </c>
      <c r="F1" s="41">
        <f>'Notas de Disciplina Financiera'!D1</f>
        <v>2024</v>
      </c>
    </row>
    <row r="2" spans="1:6" x14ac:dyDescent="0.2">
      <c r="B2" s="70" t="s">
        <v>2</v>
      </c>
      <c r="C2" s="71"/>
      <c r="D2" s="71"/>
      <c r="E2" s="40" t="s">
        <v>3</v>
      </c>
      <c r="F2" s="41" t="str">
        <f>'Notas de Disciplina Financiera'!D2</f>
        <v>Trimestral</v>
      </c>
    </row>
    <row r="3" spans="1:6" x14ac:dyDescent="0.2">
      <c r="B3" s="70" t="s">
        <v>5</v>
      </c>
      <c r="C3" s="71"/>
      <c r="D3" s="71"/>
      <c r="E3" s="40" t="s">
        <v>6</v>
      </c>
      <c r="F3" s="41">
        <f>'Notas de Disciplina Financiera'!D3</f>
        <v>1</v>
      </c>
    </row>
    <row r="5" spans="1:6" ht="12" customHeight="1" thickBot="1" x14ac:dyDescent="0.25">
      <c r="C5" s="43" t="s">
        <v>115</v>
      </c>
    </row>
    <row r="6" spans="1:6" ht="12" x14ac:dyDescent="0.2">
      <c r="B6" s="86" t="s">
        <v>0</v>
      </c>
      <c r="C6" s="87"/>
      <c r="D6" s="87"/>
      <c r="E6" s="87"/>
      <c r="F6" s="88"/>
    </row>
    <row r="7" spans="1:6" ht="12" x14ac:dyDescent="0.2">
      <c r="B7" s="89" t="s">
        <v>116</v>
      </c>
      <c r="C7" s="71"/>
      <c r="D7" s="71"/>
      <c r="E7" s="71"/>
      <c r="F7" s="73"/>
    </row>
    <row r="8" spans="1:6" ht="12" x14ac:dyDescent="0.2">
      <c r="B8" s="90" t="s">
        <v>117</v>
      </c>
      <c r="C8" s="69"/>
      <c r="D8" s="69"/>
      <c r="E8" s="69"/>
      <c r="F8" s="75"/>
    </row>
    <row r="9" spans="1:6" ht="22.5" customHeight="1" x14ac:dyDescent="0.2">
      <c r="B9" s="82" t="s">
        <v>118</v>
      </c>
      <c r="C9" s="84" t="s">
        <v>119</v>
      </c>
      <c r="D9" s="61" t="s">
        <v>120</v>
      </c>
      <c r="E9" s="61" t="s">
        <v>121</v>
      </c>
      <c r="F9" s="62" t="s">
        <v>122</v>
      </c>
    </row>
    <row r="10" spans="1:6" x14ac:dyDescent="0.2">
      <c r="A10" s="42"/>
      <c r="B10" s="83"/>
      <c r="C10" s="85"/>
      <c r="D10" s="61" t="s">
        <v>123</v>
      </c>
      <c r="E10" s="61" t="s">
        <v>124</v>
      </c>
      <c r="F10" s="62" t="s">
        <v>125</v>
      </c>
    </row>
    <row r="11" spans="1:6" ht="12" customHeight="1" x14ac:dyDescent="0.2">
      <c r="B11" s="51"/>
      <c r="C11" s="52" t="s">
        <v>126</v>
      </c>
      <c r="D11" s="66">
        <f>SUM(D12:D20)</f>
        <v>49962418.086000003</v>
      </c>
      <c r="E11" s="66">
        <f>SUM(E12:E20)</f>
        <v>49656930.276000001</v>
      </c>
      <c r="F11" s="53">
        <f t="shared" ref="F11:F31" si="0">D11-E11</f>
        <v>305487.81000000238</v>
      </c>
    </row>
    <row r="12" spans="1:6" ht="12" customHeight="1" x14ac:dyDescent="0.2">
      <c r="B12" s="54">
        <v>1000</v>
      </c>
      <c r="C12" s="55" t="s">
        <v>127</v>
      </c>
      <c r="D12" s="66">
        <v>23606349.326000001</v>
      </c>
      <c r="E12" s="66">
        <v>23479059.715999998</v>
      </c>
      <c r="F12" s="53">
        <f t="shared" si="0"/>
        <v>127289.61000000313</v>
      </c>
    </row>
    <row r="13" spans="1:6" ht="12" customHeight="1" x14ac:dyDescent="0.2">
      <c r="B13" s="54">
        <v>2000</v>
      </c>
      <c r="C13" s="55" t="s">
        <v>128</v>
      </c>
      <c r="D13" s="66">
        <v>7860742.6699999999</v>
      </c>
      <c r="E13" s="66">
        <v>7780572.3000000007</v>
      </c>
      <c r="F13" s="53">
        <f t="shared" si="0"/>
        <v>80170.36999999918</v>
      </c>
    </row>
    <row r="14" spans="1:6" ht="12" customHeight="1" x14ac:dyDescent="0.2">
      <c r="B14" s="54">
        <v>3000</v>
      </c>
      <c r="C14" s="55" t="s">
        <v>129</v>
      </c>
      <c r="D14" s="66">
        <v>16367391.74</v>
      </c>
      <c r="E14" s="66">
        <v>16270848.91</v>
      </c>
      <c r="F14" s="53">
        <f t="shared" si="0"/>
        <v>96542.830000000075</v>
      </c>
    </row>
    <row r="15" spans="1:6" ht="12" customHeight="1" x14ac:dyDescent="0.2">
      <c r="B15" s="54">
        <v>4000</v>
      </c>
      <c r="C15" s="55" t="s">
        <v>130</v>
      </c>
      <c r="D15" s="66">
        <v>383572.27</v>
      </c>
      <c r="E15" s="66">
        <v>382087.27</v>
      </c>
      <c r="F15" s="53">
        <f t="shared" si="0"/>
        <v>1485</v>
      </c>
    </row>
    <row r="16" spans="1:6" ht="12" customHeight="1" x14ac:dyDescent="0.2">
      <c r="B16" s="54">
        <v>5000</v>
      </c>
      <c r="C16" s="55" t="s">
        <v>131</v>
      </c>
      <c r="D16" s="66">
        <v>1744362.08</v>
      </c>
      <c r="E16" s="66">
        <v>1744362.08</v>
      </c>
      <c r="F16" s="53">
        <f t="shared" si="0"/>
        <v>0</v>
      </c>
    </row>
    <row r="17" spans="2:6" ht="12" customHeight="1" x14ac:dyDescent="0.2">
      <c r="B17" s="54">
        <v>6000</v>
      </c>
      <c r="C17" s="55" t="s">
        <v>132</v>
      </c>
      <c r="D17" s="66">
        <v>0</v>
      </c>
      <c r="E17" s="66">
        <v>0</v>
      </c>
      <c r="F17" s="53">
        <f t="shared" si="0"/>
        <v>0</v>
      </c>
    </row>
    <row r="18" spans="2:6" ht="12" customHeight="1" x14ac:dyDescent="0.2">
      <c r="B18" s="54">
        <v>7000</v>
      </c>
      <c r="C18" s="55" t="s">
        <v>133</v>
      </c>
      <c r="D18" s="66">
        <v>0</v>
      </c>
      <c r="E18" s="66">
        <v>0</v>
      </c>
      <c r="F18" s="53">
        <f t="shared" si="0"/>
        <v>0</v>
      </c>
    </row>
    <row r="19" spans="2:6" ht="12" customHeight="1" x14ac:dyDescent="0.2">
      <c r="B19" s="54">
        <v>8000</v>
      </c>
      <c r="C19" s="55" t="s">
        <v>134</v>
      </c>
      <c r="D19" s="66">
        <v>0</v>
      </c>
      <c r="E19" s="66">
        <v>0</v>
      </c>
      <c r="F19" s="53">
        <f t="shared" si="0"/>
        <v>0</v>
      </c>
    </row>
    <row r="20" spans="2:6" ht="12" customHeight="1" x14ac:dyDescent="0.2">
      <c r="B20" s="54">
        <v>9000</v>
      </c>
      <c r="C20" s="55" t="s">
        <v>135</v>
      </c>
      <c r="D20" s="66">
        <v>0</v>
      </c>
      <c r="E20" s="66">
        <v>0</v>
      </c>
      <c r="F20" s="53">
        <f t="shared" si="0"/>
        <v>0</v>
      </c>
    </row>
    <row r="21" spans="2:6" x14ac:dyDescent="0.2">
      <c r="B21" s="54"/>
      <c r="C21" s="57" t="s">
        <v>136</v>
      </c>
      <c r="D21" s="58">
        <f>SUM(D22:D30)</f>
        <v>0</v>
      </c>
      <c r="E21" s="58">
        <f>SUM(E22:E30)</f>
        <v>0</v>
      </c>
      <c r="F21" s="53">
        <f t="shared" si="0"/>
        <v>0</v>
      </c>
    </row>
    <row r="22" spans="2:6" x14ac:dyDescent="0.2">
      <c r="B22" s="54">
        <v>1000</v>
      </c>
      <c r="C22" s="55" t="s">
        <v>127</v>
      </c>
      <c r="D22" s="56">
        <v>0</v>
      </c>
      <c r="E22" s="56">
        <v>0</v>
      </c>
      <c r="F22" s="53">
        <f t="shared" si="0"/>
        <v>0</v>
      </c>
    </row>
    <row r="23" spans="2:6" x14ac:dyDescent="0.2">
      <c r="B23" s="54">
        <v>2000</v>
      </c>
      <c r="C23" s="55" t="s">
        <v>128</v>
      </c>
      <c r="D23" s="56">
        <v>0</v>
      </c>
      <c r="E23" s="56">
        <v>0</v>
      </c>
      <c r="F23" s="53">
        <f t="shared" si="0"/>
        <v>0</v>
      </c>
    </row>
    <row r="24" spans="2:6" x14ac:dyDescent="0.2">
      <c r="B24" s="54">
        <v>3000</v>
      </c>
      <c r="C24" s="55" t="s">
        <v>129</v>
      </c>
      <c r="D24" s="56">
        <v>0</v>
      </c>
      <c r="E24" s="56">
        <v>0</v>
      </c>
      <c r="F24" s="53">
        <f t="shared" si="0"/>
        <v>0</v>
      </c>
    </row>
    <row r="25" spans="2:6" x14ac:dyDescent="0.2">
      <c r="B25" s="54">
        <v>4000</v>
      </c>
      <c r="C25" s="55" t="s">
        <v>130</v>
      </c>
      <c r="D25" s="56">
        <v>0</v>
      </c>
      <c r="E25" s="56">
        <v>0</v>
      </c>
      <c r="F25" s="53">
        <f t="shared" si="0"/>
        <v>0</v>
      </c>
    </row>
    <row r="26" spans="2:6" x14ac:dyDescent="0.2">
      <c r="B26" s="54">
        <v>5000</v>
      </c>
      <c r="C26" s="55" t="s">
        <v>131</v>
      </c>
      <c r="D26" s="56">
        <v>0</v>
      </c>
      <c r="E26" s="56">
        <v>0</v>
      </c>
      <c r="F26" s="53">
        <f t="shared" si="0"/>
        <v>0</v>
      </c>
    </row>
    <row r="27" spans="2:6" x14ac:dyDescent="0.2">
      <c r="B27" s="54">
        <v>6000</v>
      </c>
      <c r="C27" s="55" t="s">
        <v>132</v>
      </c>
      <c r="D27" s="56">
        <v>0</v>
      </c>
      <c r="E27" s="56">
        <v>0</v>
      </c>
      <c r="F27" s="53">
        <f t="shared" si="0"/>
        <v>0</v>
      </c>
    </row>
    <row r="28" spans="2:6" x14ac:dyDescent="0.2">
      <c r="B28" s="54">
        <v>7000</v>
      </c>
      <c r="C28" s="55" t="s">
        <v>133</v>
      </c>
      <c r="D28" s="56">
        <v>0</v>
      </c>
      <c r="E28" s="56">
        <v>0</v>
      </c>
      <c r="F28" s="53">
        <f t="shared" si="0"/>
        <v>0</v>
      </c>
    </row>
    <row r="29" spans="2:6" x14ac:dyDescent="0.2">
      <c r="B29" s="54">
        <v>8000</v>
      </c>
      <c r="C29" s="55" t="s">
        <v>134</v>
      </c>
      <c r="D29" s="56">
        <v>0</v>
      </c>
      <c r="E29" s="56">
        <v>0</v>
      </c>
      <c r="F29" s="53">
        <f t="shared" si="0"/>
        <v>0</v>
      </c>
    </row>
    <row r="30" spans="2:6" x14ac:dyDescent="0.2">
      <c r="B30" s="59">
        <v>9000</v>
      </c>
      <c r="C30" s="60" t="s">
        <v>135</v>
      </c>
      <c r="D30" s="56">
        <v>0</v>
      </c>
      <c r="E30" s="56">
        <v>0</v>
      </c>
      <c r="F30" s="53">
        <f t="shared" si="0"/>
        <v>0</v>
      </c>
    </row>
    <row r="31" spans="2:6" ht="12" customHeight="1" thickBot="1" x14ac:dyDescent="0.25">
      <c r="B31" s="48"/>
      <c r="C31" s="49" t="s">
        <v>38</v>
      </c>
      <c r="D31" s="50">
        <f>D11+D21</f>
        <v>49962418.086000003</v>
      </c>
      <c r="E31" s="50">
        <f>E11+E21</f>
        <v>49656930.276000001</v>
      </c>
      <c r="F31" s="67">
        <f t="shared" si="0"/>
        <v>305487.81000000238</v>
      </c>
    </row>
    <row r="33" spans="3:3" x14ac:dyDescent="0.2">
      <c r="C33" s="64" t="s">
        <v>137</v>
      </c>
    </row>
    <row r="34" spans="3:3" x14ac:dyDescent="0.2">
      <c r="C34" s="63" t="s">
        <v>138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"/>
  <sheetViews>
    <sheetView showGridLines="0" workbookViewId="0">
      <selection activeCell="C13" sqref="C1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7" width="12" style="1" customWidth="1"/>
    <col min="8" max="16384" width="12" style="1"/>
  </cols>
  <sheetData>
    <row r="1" spans="1:6" x14ac:dyDescent="0.2">
      <c r="B1" s="70" t="s">
        <v>0</v>
      </c>
      <c r="C1" s="71"/>
      <c r="D1" s="71"/>
      <c r="E1" s="40" t="s">
        <v>1</v>
      </c>
      <c r="F1" s="41">
        <f>'Notas de Disciplina Financiera'!D1</f>
        <v>2024</v>
      </c>
    </row>
    <row r="2" spans="1:6" x14ac:dyDescent="0.2">
      <c r="B2" s="70" t="s">
        <v>2</v>
      </c>
      <c r="C2" s="71"/>
      <c r="D2" s="71"/>
      <c r="E2" s="40" t="s">
        <v>3</v>
      </c>
      <c r="F2" s="41" t="str">
        <f>'Notas de Disciplina Financiera'!D2</f>
        <v>Trimestral</v>
      </c>
    </row>
    <row r="3" spans="1:6" x14ac:dyDescent="0.2">
      <c r="B3" s="70" t="s">
        <v>5</v>
      </c>
      <c r="C3" s="71"/>
      <c r="D3" s="71"/>
      <c r="E3" s="40" t="s">
        <v>6</v>
      </c>
      <c r="F3" s="41">
        <f>'Notas de Disciplina Financiera'!D3</f>
        <v>1</v>
      </c>
    </row>
    <row r="5" spans="1:6" x14ac:dyDescent="0.2">
      <c r="B5" s="43"/>
      <c r="C5" s="43" t="s">
        <v>18</v>
      </c>
    </row>
    <row r="7" spans="1:6" x14ac:dyDescent="0.2">
      <c r="B7" s="1" t="s">
        <v>139</v>
      </c>
    </row>
    <row r="8" spans="1:6" x14ac:dyDescent="0.2">
      <c r="B8" s="45" t="s">
        <v>140</v>
      </c>
    </row>
    <row r="9" spans="1:6" x14ac:dyDescent="0.2">
      <c r="A9" s="42"/>
      <c r="B9" s="47" t="s">
        <v>141</v>
      </c>
    </row>
    <row r="10" spans="1:6" x14ac:dyDescent="0.2">
      <c r="B10" s="47" t="s">
        <v>142</v>
      </c>
    </row>
    <row r="13" spans="1:6" x14ac:dyDescent="0.2">
      <c r="C13" s="64" t="s">
        <v>143</v>
      </c>
    </row>
    <row r="14" spans="1:6" x14ac:dyDescent="0.2">
      <c r="C14" s="63" t="s">
        <v>144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4"/>
  <sheetViews>
    <sheetView showGridLines="0" workbookViewId="0">
      <selection activeCell="C24" sqref="C24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7" width="12" style="1" customWidth="1"/>
    <col min="8" max="16384" width="12" style="1"/>
  </cols>
  <sheetData>
    <row r="1" spans="1:6" x14ac:dyDescent="0.2">
      <c r="B1" s="70" t="s">
        <v>0</v>
      </c>
      <c r="C1" s="71"/>
      <c r="D1" s="71"/>
      <c r="E1" s="40" t="s">
        <v>1</v>
      </c>
      <c r="F1" s="41">
        <f>'Notas de Disciplina Financiera'!D1</f>
        <v>2024</v>
      </c>
    </row>
    <row r="2" spans="1:6" x14ac:dyDescent="0.2">
      <c r="B2" s="70" t="s">
        <v>2</v>
      </c>
      <c r="C2" s="71"/>
      <c r="D2" s="71"/>
      <c r="E2" s="40" t="s">
        <v>3</v>
      </c>
      <c r="F2" s="41" t="str">
        <f>'Notas de Disciplina Financiera'!D2</f>
        <v>Trimestral</v>
      </c>
    </row>
    <row r="3" spans="1:6" x14ac:dyDescent="0.2">
      <c r="B3" s="70" t="s">
        <v>5</v>
      </c>
      <c r="C3" s="71"/>
      <c r="D3" s="71"/>
      <c r="E3" s="40" t="s">
        <v>6</v>
      </c>
      <c r="F3" s="41">
        <f>'Notas de Disciplina Financiera'!D3</f>
        <v>1</v>
      </c>
    </row>
    <row r="5" spans="1:6" x14ac:dyDescent="0.2">
      <c r="B5" s="43"/>
      <c r="C5" s="43" t="s">
        <v>20</v>
      </c>
    </row>
    <row r="7" spans="1:6" x14ac:dyDescent="0.2">
      <c r="B7" s="1" t="s">
        <v>139</v>
      </c>
    </row>
    <row r="8" spans="1:6" x14ac:dyDescent="0.2">
      <c r="B8" s="45" t="s">
        <v>145</v>
      </c>
    </row>
    <row r="9" spans="1:6" x14ac:dyDescent="0.2">
      <c r="A9" s="42"/>
      <c r="B9" s="46" t="s">
        <v>146</v>
      </c>
    </row>
    <row r="10" spans="1:6" x14ac:dyDescent="0.2">
      <c r="B10" s="46" t="s">
        <v>147</v>
      </c>
    </row>
    <row r="13" spans="1:6" x14ac:dyDescent="0.2">
      <c r="C13" s="64" t="s">
        <v>148</v>
      </c>
    </row>
    <row r="14" spans="1:6" x14ac:dyDescent="0.2">
      <c r="C14" s="63" t="s">
        <v>149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7" width="12" style="1" customWidth="1"/>
    <col min="8" max="16384" width="12" style="1"/>
  </cols>
  <sheetData>
    <row r="1" spans="1:6" x14ac:dyDescent="0.2">
      <c r="B1" s="70" t="s">
        <v>0</v>
      </c>
      <c r="C1" s="71"/>
      <c r="D1" s="71"/>
      <c r="E1" s="40" t="s">
        <v>1</v>
      </c>
      <c r="F1" s="41">
        <f>'Notas de Disciplina Financiera'!D1</f>
        <v>2024</v>
      </c>
    </row>
    <row r="2" spans="1:6" x14ac:dyDescent="0.2">
      <c r="B2" s="70" t="s">
        <v>2</v>
      </c>
      <c r="C2" s="71"/>
      <c r="D2" s="71"/>
      <c r="E2" s="40" t="s">
        <v>3</v>
      </c>
      <c r="F2" s="41" t="str">
        <f>'Notas de Disciplina Financiera'!D2</f>
        <v>Trimestral</v>
      </c>
    </row>
    <row r="3" spans="1:6" x14ac:dyDescent="0.2">
      <c r="B3" s="70" t="s">
        <v>5</v>
      </c>
      <c r="C3" s="71"/>
      <c r="D3" s="71"/>
      <c r="E3" s="40" t="s">
        <v>6</v>
      </c>
      <c r="F3" s="41">
        <f>'Notas de Disciplina Financiera'!D3</f>
        <v>1</v>
      </c>
    </row>
    <row r="5" spans="1:6" x14ac:dyDescent="0.2">
      <c r="B5" s="43"/>
      <c r="C5" s="43" t="s">
        <v>22</v>
      </c>
    </row>
    <row r="7" spans="1:6" x14ac:dyDescent="0.2">
      <c r="B7" s="1" t="s">
        <v>139</v>
      </c>
    </row>
    <row r="8" spans="1:6" x14ac:dyDescent="0.2">
      <c r="B8" s="45" t="s">
        <v>150</v>
      </c>
    </row>
    <row r="9" spans="1:6" x14ac:dyDescent="0.2">
      <c r="A9" s="4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Corona Barrientos</dc:creator>
  <cp:lastModifiedBy>Miguel Guzmán Guerrero</cp:lastModifiedBy>
  <dcterms:created xsi:type="dcterms:W3CDTF">2024-03-15T21:50:03Z</dcterms:created>
  <dcterms:modified xsi:type="dcterms:W3CDTF">2025-10-27T17:17:16Z</dcterms:modified>
</cp:coreProperties>
</file>