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0" yWindow="0" windowWidth="16515" windowHeight="7995" firstSheet="7" activeTab="7"/>
    <workbookView visibility="hidden" xWindow="-105" yWindow="-105" windowWidth="19425" windowHeight="10305" firstSheet="7" activeTab="7"/>
    <workbookView visibility="hidden" xWindow="-105" yWindow="-105" windowWidth="19425" windowHeight="10305"/>
    <workbookView xWindow="-105" yWindow="-105" windowWidth="19425" windowHeight="10305" firstSheet="2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<sst xmlns="http://schemas.openxmlformats.org/spreadsheetml/2006/main" count="832" uniqueCount="589">
  <si>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</si>
  <si>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</si>
  <si>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</si>
  <si>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</si>
  <si>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</si>
  <si>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</si>
  <si>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</si>
  <si>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</si>
  <si>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</si>
  <si>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</si>
  <si>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</si>
  <si>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</si>
  <si>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</si>
  <si>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</si>
  <si>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</si>
  <si>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</si>
  <si>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</si>
  <si>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</si>
  <si>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</si>
  <si>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</si>
  <si>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</si>
  <si>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</si>
  <si>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</si>
  <si>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</si>
  <si>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</si>
  <si>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</si>
  <si>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</si>
  <si>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</si>
  <si>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</si>
  <si>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</si>
  <si>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</si>
  <si>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</si>
  <si>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</si>
  <si>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</si>
  <si>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</si>
  <si>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</si>
  <si>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</si>
  <si>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</si>
  <si>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</si>
  <si>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</si>
  <si>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</si>
  <si>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</si>
  <si>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</si>
  <si>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</si>
  <si>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</si>
  <si>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</si>
  <si>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</si>
  <si>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</si>
  <si>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</si>
  <si>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</si>
  <si>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</si>
  <si>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</si>
  <si>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</si>
  <si>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</si>
  <si>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</si>
  <si>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</si>
  <si>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</si>
  <si>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</si>
  <si>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</si>
  <si>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</si>
  <si>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</si>
  <si>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</si>
  <si>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</si>
  <si>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</si>
  <si>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</si>
  <si>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</si>
  <si>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</si>
  <si>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</si>
  <si>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</si>
  <si>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</si>
  <si>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</si>
  <si>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</si>
  <si>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</si>
  <si>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</si>
  <si>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</si>
  <si>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</si>
  <si>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</si>
  <si>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</si>
  <si>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</si>
  <si>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</si>
  <si>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</si>
  <si>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</si>
  <si>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</si>
  <si>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</si>
  <si>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</si>
  <si>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</si>
  <si>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</si>
  <si>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</si>
  <si>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</si>
  <si>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</si>
  <si>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</si>
  <si>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</si>
  <si>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</si>
  <si>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</si>
  <si>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</si>
  <si>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</si>
  <si>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</si>
  <si>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</si>
  <si>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</si>
  <si>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</si>
  <si>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</si>
  <si>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</si>
  <si>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</si>
  <si>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</si>
  <si>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</si>
  <si>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</si>
  <si>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</si>
  <si>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</si>
  <si>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</si>
  <si>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</si>
  <si>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</si>
  <si>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</si>
  <si>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</si>
  <si>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</si>
  <si>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</si>
  <si>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</si>
  <si>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</si>
  <si>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</si>
  <si>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</si>
  <si>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</si>
  <si>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</si>
  <si>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</si>
  <si>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</si>
  <si>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</si>
  <si>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</si>
  <si>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</si>
  <si>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</si>
  <si>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</si>
  <si>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</si>
  <si>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</si>
  <si>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</si>
  <si>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</si>
  <si>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</si>
  <si>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</si>
  <si>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</si>
  <si>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</si>
  <si>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</si>
  <si>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</si>
  <si>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</si>
  <si>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</si>
  <si>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</si>
  <si>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</si>
  <si>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</si>
  <si>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</si>
  <si>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</si>
  <si>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</si>
  <si>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</si>
  <si>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</si>
  <si>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</si>
  <si>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</si>
  <si>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</si>
  <si>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</si>
  <si>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</si>
  <si>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</si>
  <si>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</si>
  <si>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</si>
  <si>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</si>
  <si>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</si>
  <si>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</si>
  <si>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</si>
  <si>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</si>
  <si>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</si>
  <si>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</si>
  <si>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</si>
  <si>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</si>
  <si>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</si>
  <si>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</si>
  <si>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</si>
  <si>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</si>
  <si>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</si>
  <si>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</si>
  <si>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</si>
  <si>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</si>
  <si>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</si>
  <si>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</si>
  <si>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</si>
  <si>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</si>
  <si>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</si>
  <si>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</si>
  <si>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</si>
  <si>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</si>
  <si>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</si>
  <si>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</si>
  <si>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</si>
  <si>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</si>
  <si>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</si>
  <si>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</si>
  <si>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</si>
  <si>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</si>
  <si>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</si>
  <si>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</si>
  <si>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</si>
  <si>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</si>
  <si>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</si>
  <si>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</si>
  <si>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</si>
  <si>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</si>
  <si>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</si>
  <si>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</si>
  <si>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</si>
  <si>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</si>
  <si>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</si>
  <si>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</si>
  <si>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</si>
  <si>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</si>
  <si>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</si>
  <si>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</si>
  <si>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</si>
  <si>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</si>
  <si>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</si>
  <si>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</si>
  <si>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</si>
  <si>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</si>
  <si>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</si>
  <si>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</si>
  <si>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</si>
  <si>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</si>
  <si>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</si>
  <si>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</si>
  <si>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</si>
  <si>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</si>
  <si>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</si>
  <si>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</si>
  <si>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</si>
  <si>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</si>
  <si>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</si>
  <si>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</si>
  <si>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</si>
  <si>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</si>
  <si>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</si>
  <si>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</si>
  <si>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</si>
  <si>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</si>
  <si>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</si>
  <si>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</si>
  <si>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</si>
  <si>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</si>
  <si>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</si>
  <si>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</si>
  <si>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</si>
  <si>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</si>
  <si>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</si>
  <si>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</si>
  <si>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</si>
  <si>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</si>
  <si>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</si>
  <si>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</si>
  <si>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</si>
  <si>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</si>
  <si>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</si>
  <si>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</si>
  <si>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</si>
  <si>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</si>
  <si>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</si>
  <si>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</si>
  <si>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</si>
  <si>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</si>
  <si>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</si>
  <si>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</si>
  <si>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</si>
  <si>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</si>
  <si>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</si>
  <si>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</si>
  <si>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</si>
  <si>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</si>
  <si>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</si>
  <si>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</si>
  <si>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</si>
  <si>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</si>
  <si>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</si>
  <si>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</si>
  <si>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</si>
  <si>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</si>
  <si>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</si>
  <si>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</si>
  <si>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</si>
  <si>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</si>
  <si>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</si>
  <si>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</si>
  <si>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</si>
  <si>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</si>
  <si>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</si>
  <si>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</si>
  <si>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</si>
  <si>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</si>
  <si>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</si>
  <si>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</si>
  <si>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</si>
  <si>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</si>
  <si>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</si>
  <si>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</si>
  <si>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</si>
  <si>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</si>
  <si>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</si>
  <si>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</si>
  <si>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</si>
  <si>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</si>
  <si>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</si>
  <si>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</si>
  <si>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</si>
  <si>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</si>
  <si>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</si>
  <si>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</si>
  <si>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</si>
  <si>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</si>
  <si>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</si>
  <si>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</si>
  <si>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</si>
  <si>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</si>
  <si>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</si>
  <si>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</si>
  <si>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</si>
  <si>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</si>
  <si>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</si>
  <si>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</si>
  <si>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</si>
  <si>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</si>
  <si>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</si>
  <si>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</si>
  <si>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</si>
  <si>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</si>
  <si>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</si>
  <si>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</si>
  <si>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</si>
  <si>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</si>
  <si>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</si>
  <si>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</si>
  <si>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</si>
  <si>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</si>
  <si>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</si>
  <si>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</si>
  <si>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</si>
  <si>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</si>
  <si>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</si>
  <si>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</si>
  <si>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</si>
  <si>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</si>
  <si>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</si>
  <si>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</si>
  <si>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</si>
  <si>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</si>
  <si>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</si>
  <si>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</si>
  <si>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</si>
  <si>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</si>
  <si>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</si>
  <si>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</si>
  <si>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</si>
  <si>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</si>
  <si>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</si>
  <si>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</si>
  <si>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</si>
  <si>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</si>
  <si>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</si>
  <si>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</si>
  <si>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</si>
  <si>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</si>
  <si>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</si>
  <si>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</si>
  <si>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</si>
  <si>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</si>
  <si>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</si>
  <si>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</si>
  <si>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</si>
  <si>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</si>
  <si>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</si>
  <si>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</si>
  <si>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</si>
  <si>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</si>
  <si>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</si>
  <si>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</si>
  <si>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</si>
  <si>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</si>
  <si>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</si>
  <si>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</si>
  <si>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</si>
  <si>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</si>
  <si>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</si>
  <si>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</si>
  <si>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</si>
  <si>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</si>
  <si>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</si>
  <si>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</si>
  <si>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</si>
  <si>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</si>
  <si>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</si>
  <si>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</si>
  <si>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</si>
  <si>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</si>
  <si>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</si>
  <si>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</si>
  <si>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</si>
  <si>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</si>
  <si>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</si>
  <si>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</si>
  <si>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</si>
  <si>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</si>
  <si>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</si>
  <si>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</si>
  <si>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</si>
  <si>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</si>
  <si>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</si>
  <si>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</si>
  <si>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</si>
  <si>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</si>
  <si>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</si>
  <si>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</si>
  <si>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</si>
  <si>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</si>
  <si>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</si>
  <si>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</si>
  <si>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</si>
  <si>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</si>
  <si>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</si>
  <si>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</si>
  <si>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</si>
  <si>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</si>
  <si>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</si>
  <si>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</si>
  <si>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</si>
  <si>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</si>
  <si>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</si>
  <si>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</si>
  <si>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</si>
  <si>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</si>
  <si>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</si>
  <si>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</si>
  <si>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</si>
  <si>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</si>
  <si>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</si>
  <si>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</si>
  <si>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</si>
  <si>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</si>
  <si>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</si>
  <si>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</si>
  <si>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</si>
  <si>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</si>
  <si>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</si>
  <si>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</si>
  <si>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</si>
  <si>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</si>
  <si>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</si>
  <si>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</si>
  <si>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</si>
  <si>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</si>
  <si>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</si>
  <si>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</si>
  <si>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</si>
  <si>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</si>
  <si>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</si>
  <si>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</si>
  <si>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</si>
  <si>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</si>
  <si>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</si>
  <si>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</si>
  <si>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</si>
  <si>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</si>
  <si>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</si>
  <si>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</si>
  <si>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</si>
  <si>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</si>
  <si>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</si>
  <si>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</si>
  <si>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</si>
  <si>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</si>
  <si>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</si>
  <si>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</si>
  <si>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</si>
  <si>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</si>
  <si>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</si>
  <si>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</si>
  <si>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</si>
  <si>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</si>
  <si>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</si>
  <si>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</si>
  <si>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</si>
  <si>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</si>
  <si>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</si>
  <si>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</si>
  <si>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</si>
  <si>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</si>
  <si>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</si>
  <si>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</si>
  <si>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</si>
  <si>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</si>
  <si>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</si>
  <si>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</si>
  <si>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</si>
  <si>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</si>
  <si>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</si>
  <si>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</si>
  <si>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</si>
  <si>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</si>
  <si>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</si>
  <si>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</si>
  <si>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</si>
  <si>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</si>
  <si>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</si>
  <si>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</si>
  <si>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</si>
  <si>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</si>
  <si>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</si>
  <si>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</si>
  <si>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</si>
  <si>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</si>
  <si>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</si>
  <si>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</si>
  <si>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</si>
  <si>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</si>
  <si>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</si>
  <si>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</si>
  <si>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</si>
  <si>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</si>
  <si>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</si>
  <si>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</si>
  <si>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</si>
  <si>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</si>
  <si>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</si>
  <si>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</si>
  <si>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</si>
  <si>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</si>
  <si>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</si>
  <si>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</si>
  <si>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</si>
  <si>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</si>
  <si>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</si>
  <si>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</si>
  <si>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</si>
  <si>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</si>
  <si>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</si>
  <si>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</si>
  <si>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</si>
  <si>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</si>
  <si>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</si>
  <si>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</si>
  <si>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</si>
  <si>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</si>
  <si>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</si>
  <si>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</si>
  <si>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</si>
  <si>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</si>
  <si>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</si>
  <si>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</si>
  <si>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</si>
  <si>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</si>
  <si>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</si>
  <si>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</si>
  <si>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</si>
  <si>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</si>
  <si>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</si>
  <si>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</si>
  <si>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</si>
  <si>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</si>
  <si>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</si>
  <si>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</si>
  <si>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</si>
  <si>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</si>
  <si>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</si>
  <si>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</si>
  <si>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</si>
  <si>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</si>
  <si>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</si>
  <si>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</si>
  <si>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</si>
  <si>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</si>
  <si>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</si>
  <si>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</si>
  <si>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</si>
  <si>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</si>
  <si>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</si>
  <si>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</si>
  <si>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</si>
  <si>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</si>
  <si>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</si>
  <si>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</si>
  <si>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</si>
  <si>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</si>
  <si>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</si>
  <si>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</si>
  <si>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</si>
  <si>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</si>
  <si>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</si>
  <si>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</si>
  <si>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</si>
  <si>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</si>
  <si>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</si>
  <si>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</si>
  <si>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SAN LUIS DE LA PAZ, GTO. 2025</t>
  </si>
  <si>
    <t>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</si>
</sst>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3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61" t="s">
        <v>55</v>
      </c>
      <c r="B45" s="161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62" t="str">
        <f>ESF!A1</f>
        <v>MUNICIPIO DE SAN LUIS DE LA PAZ, GTO. 2025</v>
      </c>
      <c r="B1" s="162"/>
      <c r="C1" s="162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62" t="s">
        <v>189</v>
      </c>
      <c r="B2" s="162"/>
      <c r="C2" s="162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2" t="str">
        <f>ESF!A3</f>
        <v>DEL 01 DE ENERO DEL 2025 AL 30 DE SEPTIEMBRE DEL 2025</v>
      </c>
      <c r="B3" s="162"/>
      <c r="C3" s="162"/>
      <c r="D3" s="127" t="s">
        <v>3</v>
      </c>
      <c r="E3" s="20">
        <f>'Notas a los Edos Financieros'!D3</f>
        <v>3</v>
      </c>
    </row>
    <row r="4" spans="1:7" s="12" customFormat="1" ht="11.25" customHeight="1" x14ac:dyDescent="0.25">
      <c r="A4" s="162" t="s">
        <v>4</v>
      </c>
      <c r="B4" s="162"/>
      <c r="C4" s="162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425783937.98000002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67332194.159999996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41205831.960000001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32879541.109999999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1196729.1299999999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7129561.7199999997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4730416.5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4730416.5</v>
      </c>
      <c r="D28" s="125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9667202.9100000001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4184204.5</v>
      </c>
      <c r="D31" s="125">
        <f t="shared" si="2"/>
        <v>0.43282473109897718</v>
      </c>
      <c r="E31" s="41"/>
    </row>
    <row r="32" spans="1:5" x14ac:dyDescent="0.2">
      <c r="A32" s="42">
        <v>4143</v>
      </c>
      <c r="B32" s="43" t="s">
        <v>211</v>
      </c>
      <c r="C32" s="46">
        <v>5240041.9400000004</v>
      </c>
      <c r="D32" s="125">
        <f t="shared" si="2"/>
        <v>0.54204323513056374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242956.47</v>
      </c>
      <c r="D35" s="125">
        <f t="shared" si="2"/>
        <v>2.5132033770459049E-2</v>
      </c>
      <c r="E35" s="41"/>
    </row>
    <row r="36" spans="1:5" x14ac:dyDescent="0.2">
      <c r="A36" s="118">
        <v>4150</v>
      </c>
      <c r="B36" s="119" t="s">
        <v>215</v>
      </c>
      <c r="C36" s="117">
        <v>4586135.5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352394</v>
      </c>
      <c r="D37" s="125">
        <f>IFERROR(C37/$C$36,"")</f>
        <v>7.6838985677592828E-2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7142607.29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12005.68</v>
      </c>
      <c r="D40" s="125">
        <f t="shared" si="3"/>
        <v>1.6808539952642421E-3</v>
      </c>
      <c r="E40" s="41"/>
    </row>
    <row r="41" spans="1:5" x14ac:dyDescent="0.2">
      <c r="A41" s="42">
        <v>4162</v>
      </c>
      <c r="B41" s="43" t="s">
        <v>219</v>
      </c>
      <c r="C41" s="46">
        <v>6606276.8700000001</v>
      </c>
      <c r="D41" s="125">
        <f t="shared" si="3"/>
        <v>0.9249111146358433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524324.74</v>
      </c>
      <c r="D47" s="125">
        <f t="shared" si="3"/>
        <v>7.3408031368892457E-2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340811988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340094663.81999999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159758859.84999999</v>
      </c>
      <c r="D59" s="125">
        <f t="shared" si="5"/>
        <v>0.46974821085271329</v>
      </c>
      <c r="E59" s="41"/>
    </row>
    <row r="60" spans="1:5" x14ac:dyDescent="0.2">
      <c r="A60" s="42">
        <v>4212</v>
      </c>
      <c r="B60" s="43" t="s">
        <v>237</v>
      </c>
      <c r="C60" s="46">
        <v>160956465</v>
      </c>
      <c r="D60" s="125">
        <f t="shared" si="5"/>
        <v>0.4732695985056341</v>
      </c>
      <c r="E60" s="41"/>
    </row>
    <row r="61" spans="1:5" x14ac:dyDescent="0.2">
      <c r="A61" s="42">
        <v>4213</v>
      </c>
      <c r="B61" s="43" t="s">
        <v>238</v>
      </c>
      <c r="C61" s="46">
        <v>19379338.969999999</v>
      </c>
      <c r="D61" s="125">
        <f t="shared" si="5"/>
        <v>5.6982190641652622E-2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717324.18</v>
      </c>
      <c r="D64" s="125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717324.18</v>
      </c>
      <c r="D65" s="125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>
        <f>IFERROR(C68/$C$64,"")</f>
        <v>0</v>
      </c>
      <c r="E68" s="41"/>
    </row>
    <row r="69" spans="1:5" x14ac:dyDescent="0.2">
      <c r="A69" s="116">
        <v>4300</v>
      </c>
      <c r="B69" s="120" t="s">
        <v>39</v>
      </c>
      <c r="C69" s="117">
        <v>17639755.82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3987524.17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13649679.65</v>
      </c>
      <c r="D83" s="125">
        <f>IFERROR(C83/$C$83,"")</f>
        <v>1</v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>
        <f t="shared" ref="D84:D90" si="7">IFERROR(C84/$C$83,"")</f>
        <v>0</v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>
        <f t="shared" si="7"/>
        <v>0</v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>
        <f t="shared" si="7"/>
        <v>0</v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>
        <f t="shared" si="7"/>
        <v>0</v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>
        <f t="shared" si="7"/>
        <v>0</v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>
        <f t="shared" si="7"/>
        <v>0</v>
      </c>
      <c r="E89" s="43"/>
    </row>
    <row r="90" spans="1:5" x14ac:dyDescent="0.2">
      <c r="A90" s="45">
        <v>4399</v>
      </c>
      <c r="B90" s="43" t="s">
        <v>257</v>
      </c>
      <c r="C90" s="46">
        <v>13651199.18</v>
      </c>
      <c r="D90" s="125">
        <f t="shared" si="7"/>
        <v>1.0001113234917567</v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302998687.08999997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262199643.34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148644442.06999999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65873817.57</v>
      </c>
      <c r="D97" s="125">
        <f t="shared" ref="D97:D102" si="8">IFERROR(C97/$C$96,"")</f>
        <v>0.44316367738107926</v>
      </c>
      <c r="E97" s="43"/>
    </row>
    <row r="98" spans="1:5" x14ac:dyDescent="0.2">
      <c r="A98" s="45">
        <v>5112</v>
      </c>
      <c r="B98" s="43" t="s">
        <v>268</v>
      </c>
      <c r="C98" s="46">
        <v>16684746.779999999</v>
      </c>
      <c r="D98" s="125">
        <f t="shared" si="8"/>
        <v>0.11224601840237511</v>
      </c>
      <c r="E98" s="43"/>
    </row>
    <row r="99" spans="1:5" x14ac:dyDescent="0.2">
      <c r="A99" s="45">
        <v>5113</v>
      </c>
      <c r="B99" s="43" t="s">
        <v>269</v>
      </c>
      <c r="C99" s="46">
        <v>31125944.75</v>
      </c>
      <c r="D99" s="125">
        <f t="shared" si="8"/>
        <v>0.2093986449580274</v>
      </c>
      <c r="E99" s="43"/>
    </row>
    <row r="100" spans="1:5" x14ac:dyDescent="0.2">
      <c r="A100" s="45">
        <v>5114</v>
      </c>
      <c r="B100" s="43" t="s">
        <v>270</v>
      </c>
      <c r="C100" s="46">
        <v>23599035.039999999</v>
      </c>
      <c r="D100" s="125">
        <f t="shared" si="8"/>
        <v>0.15876163757866363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9909685.8100000005</v>
      </c>
      <c r="D101" s="125">
        <f t="shared" si="8"/>
        <v>6.6667045682968135E-2</v>
      </c>
      <c r="E101" s="1"/>
    </row>
    <row r="102" spans="1:5" x14ac:dyDescent="0.2">
      <c r="A102" s="45">
        <v>5116</v>
      </c>
      <c r="B102" s="43" t="s">
        <v>272</v>
      </c>
      <c r="C102" s="46">
        <v>1451212.12</v>
      </c>
      <c r="D102" s="125">
        <f t="shared" si="8"/>
        <v>9.7629759968865283E-3</v>
      </c>
      <c r="E102" s="43"/>
    </row>
    <row r="103" spans="1:5" x14ac:dyDescent="0.2">
      <c r="A103" s="116">
        <v>5120</v>
      </c>
      <c r="B103" s="119" t="s">
        <v>273</v>
      </c>
      <c r="C103" s="117">
        <v>36591225.520000003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2128831.3199999998</v>
      </c>
      <c r="D104" s="125">
        <f t="shared" ref="D104:D112" si="9">IFERROR(C104/$C$103,"")</f>
        <v>5.8178737928206992E-2</v>
      </c>
      <c r="E104" s="43"/>
    </row>
    <row r="105" spans="1:5" x14ac:dyDescent="0.2">
      <c r="A105" s="45">
        <v>5122</v>
      </c>
      <c r="B105" s="43" t="s">
        <v>275</v>
      </c>
      <c r="C105" s="46">
        <v>1993139.67</v>
      </c>
      <c r="D105" s="125">
        <f t="shared" si="9"/>
        <v>5.4470426766946932E-2</v>
      </c>
      <c r="E105" s="43"/>
    </row>
    <row r="106" spans="1:5" x14ac:dyDescent="0.2">
      <c r="A106" s="45">
        <v>5123</v>
      </c>
      <c r="B106" s="43" t="s">
        <v>276</v>
      </c>
      <c r="C106" s="46">
        <v>228175.18</v>
      </c>
      <c r="D106" s="125">
        <f t="shared" si="9"/>
        <v>6.2357895030130698E-3</v>
      </c>
      <c r="E106" s="43"/>
    </row>
    <row r="107" spans="1:5" x14ac:dyDescent="0.2">
      <c r="A107" s="45">
        <v>5124</v>
      </c>
      <c r="B107" s="43" t="s">
        <v>277</v>
      </c>
      <c r="C107" s="46">
        <v>15438483.42</v>
      </c>
      <c r="D107" s="125">
        <f t="shared" si="9"/>
        <v>0.42191763737351856</v>
      </c>
      <c r="E107" s="43"/>
    </row>
    <row r="108" spans="1:5" x14ac:dyDescent="0.2">
      <c r="A108" s="45">
        <v>5125</v>
      </c>
      <c r="B108" s="43" t="s">
        <v>278</v>
      </c>
      <c r="C108" s="46">
        <v>542077.42000000004</v>
      </c>
      <c r="D108" s="125">
        <f t="shared" si="9"/>
        <v>1.4814410074997673E-2</v>
      </c>
      <c r="E108" s="43"/>
    </row>
    <row r="109" spans="1:5" x14ac:dyDescent="0.2">
      <c r="A109" s="45">
        <v>5126</v>
      </c>
      <c r="B109" s="43" t="s">
        <v>279</v>
      </c>
      <c r="C109" s="46">
        <v>14056284.26</v>
      </c>
      <c r="D109" s="125">
        <f t="shared" si="9"/>
        <v>0.38414357705284091</v>
      </c>
      <c r="E109" s="43"/>
    </row>
    <row r="110" spans="1:5" x14ac:dyDescent="0.2">
      <c r="A110" s="45">
        <v>5127</v>
      </c>
      <c r="B110" s="43" t="s">
        <v>280</v>
      </c>
      <c r="C110" s="46">
        <v>1505757.75</v>
      </c>
      <c r="D110" s="125">
        <f t="shared" si="9"/>
        <v>4.115078761647336E-2</v>
      </c>
      <c r="E110" s="43"/>
    </row>
    <row r="111" spans="1:5" x14ac:dyDescent="0.2">
      <c r="A111" s="45">
        <v>5128</v>
      </c>
      <c r="B111" s="43" t="s">
        <v>281</v>
      </c>
      <c r="C111" s="46">
        <v>318491.11</v>
      </c>
      <c r="D111" s="125">
        <f t="shared" si="9"/>
        <v>8.7040295992797338E-3</v>
      </c>
      <c r="E111" s="43"/>
    </row>
    <row r="112" spans="1:5" x14ac:dyDescent="0.2">
      <c r="A112" s="45">
        <v>5129</v>
      </c>
      <c r="B112" s="43" t="s">
        <v>282</v>
      </c>
      <c r="C112" s="46">
        <v>379985.39</v>
      </c>
      <c r="D112" s="125">
        <f t="shared" si="9"/>
        <v>1.0384604084722658E-2</v>
      </c>
      <c r="E112" s="43"/>
    </row>
    <row r="113" spans="1:5" x14ac:dyDescent="0.2">
      <c r="A113" s="116">
        <v>5130</v>
      </c>
      <c r="B113" s="119" t="s">
        <v>283</v>
      </c>
      <c r="C113" s="117">
        <v>76963975.75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11031403.699999999</v>
      </c>
      <c r="D114" s="125">
        <f t="shared" ref="D114:D122" si="10">IFERROR(C114/$C$113,"")</f>
        <v>0.14333204063980542</v>
      </c>
      <c r="E114" s="43"/>
    </row>
    <row r="115" spans="1:5" x14ac:dyDescent="0.2">
      <c r="A115" s="45">
        <v>5132</v>
      </c>
      <c r="B115" s="43" t="s">
        <v>285</v>
      </c>
      <c r="C115" s="46">
        <v>11383361.689999999</v>
      </c>
      <c r="D115" s="125">
        <f t="shared" si="10"/>
        <v>0.14790506310350007</v>
      </c>
      <c r="E115" s="43"/>
    </row>
    <row r="116" spans="1:5" x14ac:dyDescent="0.2">
      <c r="A116" s="45">
        <v>5133</v>
      </c>
      <c r="B116" s="43" t="s">
        <v>286</v>
      </c>
      <c r="C116" s="46">
        <v>1574236.69</v>
      </c>
      <c r="D116" s="125">
        <f t="shared" si="10"/>
        <v>2.0454201782838643E-2</v>
      </c>
      <c r="E116" s="43"/>
    </row>
    <row r="117" spans="1:5" x14ac:dyDescent="0.2">
      <c r="A117" s="45">
        <v>5134</v>
      </c>
      <c r="B117" s="43" t="s">
        <v>287</v>
      </c>
      <c r="C117" s="46">
        <v>2340172.71</v>
      </c>
      <c r="D117" s="125">
        <f t="shared" si="10"/>
        <v>3.040607878160452E-2</v>
      </c>
      <c r="E117" s="43"/>
    </row>
    <row r="118" spans="1:5" x14ac:dyDescent="0.2">
      <c r="A118" s="45">
        <v>5135</v>
      </c>
      <c r="B118" s="43" t="s">
        <v>288</v>
      </c>
      <c r="C118" s="46">
        <v>8007744.1299999999</v>
      </c>
      <c r="D118" s="125">
        <f t="shared" si="10"/>
        <v>0.10404535436177749</v>
      </c>
      <c r="E118" s="43"/>
    </row>
    <row r="119" spans="1:5" x14ac:dyDescent="0.2">
      <c r="A119" s="45">
        <v>5136</v>
      </c>
      <c r="B119" s="43" t="s">
        <v>289</v>
      </c>
      <c r="C119" s="46">
        <v>1900057.78</v>
      </c>
      <c r="D119" s="125">
        <f t="shared" si="10"/>
        <v>2.4687625106217307E-2</v>
      </c>
      <c r="E119" s="43"/>
    </row>
    <row r="120" spans="1:5" x14ac:dyDescent="0.2">
      <c r="A120" s="45">
        <v>5137</v>
      </c>
      <c r="B120" s="43" t="s">
        <v>290</v>
      </c>
      <c r="C120" s="46">
        <v>833084.67</v>
      </c>
      <c r="D120" s="125">
        <f t="shared" si="10"/>
        <v>1.0824345570531418E-2</v>
      </c>
      <c r="E120" s="43"/>
    </row>
    <row r="121" spans="1:5" x14ac:dyDescent="0.2">
      <c r="A121" s="45">
        <v>5138</v>
      </c>
      <c r="B121" s="43" t="s">
        <v>291</v>
      </c>
      <c r="C121" s="46">
        <v>28651074.460000001</v>
      </c>
      <c r="D121" s="125">
        <f t="shared" si="10"/>
        <v>0.37226603980369349</v>
      </c>
      <c r="E121" s="43"/>
    </row>
    <row r="122" spans="1:5" x14ac:dyDescent="0.2">
      <c r="A122" s="45">
        <v>5139</v>
      </c>
      <c r="B122" s="43" t="s">
        <v>292</v>
      </c>
      <c r="C122" s="46">
        <v>11242839.92</v>
      </c>
      <c r="D122" s="125">
        <f t="shared" si="10"/>
        <v>0.14607925085003162</v>
      </c>
      <c r="E122" s="43"/>
    </row>
    <row r="123" spans="1:5" x14ac:dyDescent="0.2">
      <c r="A123" s="116">
        <v>5200</v>
      </c>
      <c r="B123" s="120" t="s">
        <v>293</v>
      </c>
      <c r="C123" s="117">
        <v>0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1740000</v>
      </c>
      <c r="D130" s="125">
        <f>IFERROR(C130/$C$130,"")</f>
        <v>1</v>
      </c>
      <c r="E130" s="43"/>
    </row>
    <row r="131" spans="1:5" x14ac:dyDescent="0.2">
      <c r="A131" s="45">
        <v>5231</v>
      </c>
      <c r="B131" s="43" t="s">
        <v>300</v>
      </c>
      <c r="C131" s="46">
        <v>1740000</v>
      </c>
      <c r="D131" s="125">
        <f>IFERROR(C131/$C$130,"")</f>
        <v>1</v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>
        <f>IFERROR(C132/$C$130,"")</f>
        <v>0</v>
      </c>
      <c r="E132" s="43"/>
    </row>
    <row r="133" spans="1:5" x14ac:dyDescent="0.2">
      <c r="A133" s="116">
        <v>5240</v>
      </c>
      <c r="B133" s="119" t="s">
        <v>302</v>
      </c>
      <c r="C133" s="117">
        <v>16068912.16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5782451.4299999997</v>
      </c>
      <c r="D134" s="125">
        <f>IFERROR(C134/$C$133,"")</f>
        <v>0.35985332251638869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10286460.73</v>
      </c>
      <c r="D136" s="125">
        <f>IFERROR(C136/$C$133,"")</f>
        <v>0.64014667748361131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8200881.9199999999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8200881.9199999999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14789249.67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22" workbookViewId="3">
      <selection activeCell="A50" sqref="A50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3" t="str">
        <f>'Notas a los Edos Financieros'!A1</f>
        <v>MUNICIPIO DE SAN LUIS DE LA PAZ, GTO. 2025</v>
      </c>
      <c r="B1" s="164"/>
      <c r="C1" s="164"/>
      <c r="D1" s="164"/>
      <c r="E1" s="164"/>
      <c r="F1" s="164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3" t="s">
        <v>56</v>
      </c>
      <c r="B2" s="164"/>
      <c r="C2" s="164"/>
      <c r="D2" s="164"/>
      <c r="E2" s="164"/>
      <c r="F2" s="16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3" t="str">
        <f>'Notas a los Edos Financieros'!A3</f>
        <v>DEL 01 DE ENERO DEL 2025 AL 30 DE SEPTIEMBRE DEL 2025</v>
      </c>
      <c r="B3" s="164"/>
      <c r="C3" s="164"/>
      <c r="D3" s="164"/>
      <c r="E3" s="164"/>
      <c r="F3" s="164"/>
      <c r="G3" s="11" t="s">
        <v>3</v>
      </c>
      <c r="H3" s="20">
        <f>'Notas a los Edos Financieros'!D3</f>
        <v>3</v>
      </c>
    </row>
    <row r="4" spans="1:8" s="12" customFormat="1" ht="11.25" customHeight="1" x14ac:dyDescent="0.25">
      <c r="A4" s="162" t="s">
        <v>4</v>
      </c>
      <c r="B4" s="162"/>
      <c r="C4" s="162"/>
      <c r="D4" s="162"/>
      <c r="E4" s="162"/>
      <c r="F4" s="16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46750145.899999999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8336126.2199999997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68815415.280000001</v>
      </c>
      <c r="D20" s="19">
        <v>68815415.280000001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1979440.52</v>
      </c>
      <c r="D21" s="19">
        <v>1979440.52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2744.58</v>
      </c>
      <c r="D22" s="19">
        <v>2744.58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3041835.48</v>
      </c>
      <c r="D24" s="19">
        <v>3041835.48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1691474.94</v>
      </c>
      <c r="D25" s="19">
        <v>1691474.94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7317504.2699999996</v>
      </c>
      <c r="D27" s="19">
        <v>7317504.2699999996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12787995.369999999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79513858.349999994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10387757.609999999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13416701.74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53839081.770000003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1870317.23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105235271.61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20282484.02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7426864.8499999996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1308634.29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43724050.57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5829490.8399999999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23670847.93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13960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2978939.11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5236381.28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2752196.15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2478264.2599999998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5920.87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22857625.84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22838693.539999999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18932.3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5828769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5828769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118695052.93000001</v>
      </c>
      <c r="D110" s="19">
        <v>118695052.93000001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243.08</v>
      </c>
      <c r="D111" s="19">
        <v>243.08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12305483.15</v>
      </c>
      <c r="D112" s="19">
        <v>12305483.15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1870146.1</v>
      </c>
      <c r="D113" s="19">
        <v>1870146.1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6462.92</v>
      </c>
      <c r="D116" s="19">
        <v>6462.92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-1469314.32</v>
      </c>
      <c r="D117" s="19">
        <v>-1469314.32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105812793.91</v>
      </c>
      <c r="D119" s="19">
        <v>105812793.91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46961719.07</v>
      </c>
    </row>
    <row r="128" spans="1:8" x14ac:dyDescent="0.2">
      <c r="A128" s="17">
        <v>2161</v>
      </c>
      <c r="B128" s="15" t="s">
        <v>170</v>
      </c>
      <c r="C128" s="19">
        <v>46961719.07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5" t="str">
        <f>ESF!A1</f>
        <v>MUNICIPIO DE SAN LUIS DE LA PAZ, GTO. 2025</v>
      </c>
      <c r="B1" s="165"/>
      <c r="C1" s="165"/>
      <c r="D1" s="22" t="s">
        <v>0</v>
      </c>
      <c r="E1" s="23">
        <f>'Notas a los Edos Financieros'!D1</f>
        <v>2025</v>
      </c>
    </row>
    <row r="2" spans="1:5" ht="11.25" customHeight="1" x14ac:dyDescent="0.2">
      <c r="A2" s="165" t="s">
        <v>376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5" t="str">
        <f>ESF!A3</f>
        <v>DEL 01 DE ENERO DEL 2025 AL 30 DE SEPTIEMBRE DEL 2025</v>
      </c>
      <c r="B3" s="165"/>
      <c r="C3" s="165"/>
      <c r="D3" s="22" t="s">
        <v>3</v>
      </c>
      <c r="E3" s="23">
        <f>'Notas a los Edos Financieros'!D3</f>
        <v>3</v>
      </c>
    </row>
    <row r="4" spans="1:5" ht="11.25" customHeight="1" x14ac:dyDescent="0.2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9959363.7699999996</v>
      </c>
    </row>
    <row r="11" spans="1:5" x14ac:dyDescent="0.2">
      <c r="A11" s="28">
        <v>3130</v>
      </c>
      <c r="B11" s="24" t="s">
        <v>379</v>
      </c>
      <c r="C11" s="29">
        <v>5828769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122785250.89</v>
      </c>
    </row>
    <row r="16" spans="1:5" x14ac:dyDescent="0.2">
      <c r="A16" s="28">
        <v>3220</v>
      </c>
      <c r="B16" s="24" t="s">
        <v>383</v>
      </c>
      <c r="C16" s="29">
        <v>247587600.41999999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26006324.649999999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5" t="str">
        <f>ESF!A1</f>
        <v>MUNICIPIO DE SAN LUIS DE LA PAZ, GTO. 2025</v>
      </c>
      <c r="B1" s="165"/>
      <c r="C1" s="165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5" t="s">
        <v>396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5" t="str">
        <f>ESF!A3</f>
        <v>DEL 01 DE ENERO DEL 2025 AL 30 DE SEPTIEMBRE DEL 2025</v>
      </c>
      <c r="B3" s="165"/>
      <c r="C3" s="165"/>
      <c r="D3" s="22" t="s">
        <v>3</v>
      </c>
      <c r="E3" s="23">
        <f>'Notas a los Edos Financieros'!D3</f>
        <v>3</v>
      </c>
    </row>
    <row r="4" spans="1:5" s="30" customFormat="1" ht="11.25" customHeight="1" x14ac:dyDescent="0.25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68213.19</v>
      </c>
      <c r="D9" s="29">
        <v>55022.03</v>
      </c>
    </row>
    <row r="10" spans="1:5" x14ac:dyDescent="0.2">
      <c r="A10" s="28">
        <v>1112</v>
      </c>
      <c r="B10" s="24" t="s">
        <v>398</v>
      </c>
      <c r="C10" s="29">
        <v>111396085.2</v>
      </c>
      <c r="D10" s="29">
        <v>59126209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46961719.07</v>
      </c>
      <c r="D14" s="29">
        <v>88615459.150000006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158426017.46000001</v>
      </c>
      <c r="D16" s="89">
        <f>SUM(D9:D15)</f>
        <v>147796690.18000001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79513858.350000009</v>
      </c>
      <c r="D21" s="89">
        <f>SUM(D22:D28)</f>
        <v>-16149864.040000001</v>
      </c>
    </row>
    <row r="22" spans="1:4" x14ac:dyDescent="0.2">
      <c r="A22" s="28">
        <v>1231</v>
      </c>
      <c r="B22" s="24" t="s">
        <v>110</v>
      </c>
      <c r="C22" s="29">
        <v>10387757.609999999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5828769</v>
      </c>
    </row>
    <row r="25" spans="1:4" x14ac:dyDescent="0.2">
      <c r="A25" s="28">
        <v>1234</v>
      </c>
      <c r="B25" s="24" t="s">
        <v>113</v>
      </c>
      <c r="C25" s="29">
        <v>13416701.74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53839081.770000003</v>
      </c>
      <c r="D26" s="29">
        <v>-17904577.690000001</v>
      </c>
    </row>
    <row r="27" spans="1:4" x14ac:dyDescent="0.2">
      <c r="A27" s="28">
        <v>1236</v>
      </c>
      <c r="B27" s="24" t="s">
        <v>115</v>
      </c>
      <c r="C27" s="29">
        <v>1870317.23</v>
      </c>
      <c r="D27" s="29">
        <v>-4074055.35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105235271.61</v>
      </c>
      <c r="D29" s="89">
        <f>SUM(D30:D37)</f>
        <v>3523306.3499999996</v>
      </c>
    </row>
    <row r="30" spans="1:4" x14ac:dyDescent="0.2">
      <c r="A30" s="28">
        <v>1241</v>
      </c>
      <c r="B30" s="24" t="s">
        <v>118</v>
      </c>
      <c r="C30" s="29">
        <v>20282484.02</v>
      </c>
      <c r="D30" s="29">
        <v>716172.21</v>
      </c>
    </row>
    <row r="31" spans="1:4" x14ac:dyDescent="0.2">
      <c r="A31" s="28">
        <v>1242</v>
      </c>
      <c r="B31" s="24" t="s">
        <v>119</v>
      </c>
      <c r="C31" s="29">
        <v>7426864.8499999996</v>
      </c>
      <c r="D31" s="29">
        <v>45090</v>
      </c>
    </row>
    <row r="32" spans="1:4" x14ac:dyDescent="0.2">
      <c r="A32" s="28">
        <v>1243</v>
      </c>
      <c r="B32" s="24" t="s">
        <v>120</v>
      </c>
      <c r="C32" s="29">
        <v>1308634.29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43724050.57</v>
      </c>
      <c r="D33" s="29">
        <v>-67980</v>
      </c>
    </row>
    <row r="34" spans="1:6" x14ac:dyDescent="0.2">
      <c r="A34" s="28">
        <v>1245</v>
      </c>
      <c r="B34" s="24" t="s">
        <v>122</v>
      </c>
      <c r="C34" s="29">
        <v>5829490.8399999999</v>
      </c>
      <c r="D34" s="29">
        <v>2177768.86</v>
      </c>
    </row>
    <row r="35" spans="1:6" x14ac:dyDescent="0.2">
      <c r="A35" s="28">
        <v>1246</v>
      </c>
      <c r="B35" s="24" t="s">
        <v>123</v>
      </c>
      <c r="C35" s="29">
        <v>23670847.93</v>
      </c>
      <c r="D35" s="29">
        <v>621865.28</v>
      </c>
    </row>
    <row r="36" spans="1:6" x14ac:dyDescent="0.2">
      <c r="A36" s="28">
        <v>1247</v>
      </c>
      <c r="B36" s="24" t="s">
        <v>124</v>
      </c>
      <c r="C36" s="29">
        <v>13960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2978939.11</v>
      </c>
      <c r="D37" s="29">
        <v>30390</v>
      </c>
    </row>
    <row r="38" spans="1:6" x14ac:dyDescent="0.2">
      <c r="A38" s="35">
        <v>1250</v>
      </c>
      <c r="B38" s="36" t="s">
        <v>129</v>
      </c>
      <c r="C38" s="89">
        <f>SUM(C39:C43)</f>
        <v>5230460.41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2752196.15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2478264.2599999998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189979590.37</v>
      </c>
      <c r="D44" s="89">
        <f>D21+D29+D38</f>
        <v>-12626557.690000001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122785250.89</v>
      </c>
      <c r="D48" s="89">
        <v>105146047.16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14789249.67</v>
      </c>
      <c r="D49" s="89">
        <f>D50+D62+D63+D72+D75+D81+D90</f>
        <v>12696931.01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14789249.67</v>
      </c>
      <c r="D90" s="89">
        <v>12696931.01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17639755.82</v>
      </c>
      <c r="D101" s="89">
        <f>D102+D124+D134+D136</f>
        <v>9801296.25</v>
      </c>
      <c r="F101"/>
    </row>
    <row r="102" spans="1:6" x14ac:dyDescent="0.2">
      <c r="A102" s="35">
        <v>4300</v>
      </c>
      <c r="B102" s="100" t="s">
        <v>39</v>
      </c>
      <c r="C102" s="29">
        <v>17639755.82</v>
      </c>
      <c r="D102" s="29">
        <v>9801296.25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3987524.17</v>
      </c>
      <c r="D104" s="29">
        <v>2276728.73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13651199.18</v>
      </c>
      <c r="D123" s="29">
        <v>7516380.0499999998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6" ht="10.5" customHeight="1" x14ac:dyDescent="0.25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6" ht="12" customHeight="1" x14ac:dyDescent="0.25">
      <c r="A138" s="155"/>
      <c r="B138" s="160" t="s">
        <v>429</v>
      </c>
      <c r="C138" s="158">
        <f>C48+C49-C101</f>
        <v>119934744.74000001</v>
      </c>
      <c r="D138" s="158">
        <f>D48+D49-D101</f>
        <v>108041681.92</v>
      </c>
      <c r="F138"/>
    </row>
    <row r="139" spans="1:6" x14ac:dyDescent="0.2">
      <c r="A139" s="154"/>
      <c r="B139" s="154"/>
      <c r="C139" s="154"/>
      <c r="D139" s="154"/>
    </row>
    <row r="140" spans="1:6" x14ac:dyDescent="0.2">
      <c r="A140" s="154"/>
      <c r="B140" s="154" t="s">
        <v>55</v>
      </c>
      <c r="C140" s="154"/>
      <c r="D140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C5" sqref="C5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6" t="str">
        <f>ESF!A1</f>
        <v>MUNICIPIO DE SAN LUIS DE LA PAZ, GTO. 2025</v>
      </c>
      <c r="B1" s="167"/>
      <c r="C1" s="168"/>
    </row>
    <row r="2" spans="1:5" s="31" customFormat="1" ht="11.25" customHeight="1" x14ac:dyDescent="0.25">
      <c r="A2" s="169" t="s">
        <v>430</v>
      </c>
      <c r="B2" s="170"/>
      <c r="C2" s="171"/>
    </row>
    <row r="3" spans="1:5" s="31" customFormat="1" ht="11.25" customHeight="1" x14ac:dyDescent="0.25">
      <c r="A3" s="169" t="str">
        <f>ESF!A3</f>
        <v>DEL 01 DE ENERO DEL 2025 AL 30 DE SEPTIEMBRE DEL 2025</v>
      </c>
      <c r="B3" s="170"/>
      <c r="C3" s="171"/>
    </row>
    <row r="4" spans="1:5" s="31" customFormat="1" x14ac:dyDescent="0.25">
      <c r="A4" s="172" t="s">
        <v>431</v>
      </c>
      <c r="B4" s="173"/>
      <c r="C4" s="174"/>
    </row>
    <row r="5" spans="1:5" s="33" customFormat="1" x14ac:dyDescent="0.2">
      <c r="A5" s="175" t="s">
        <v>479</v>
      </c>
      <c r="B5" s="175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425756918.98000002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425756918.98000002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C5" sqref="C5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6" t="str">
        <f>ESF!A1</f>
        <v>MUNICIPIO DE SAN LUIS DE LA PAZ, GTO. 2025</v>
      </c>
      <c r="B1" s="177"/>
      <c r="C1" s="178"/>
    </row>
    <row r="2" spans="1:5" s="34" customFormat="1" ht="11.25" customHeight="1" x14ac:dyDescent="0.25">
      <c r="A2" s="179" t="s">
        <v>445</v>
      </c>
      <c r="B2" s="180"/>
      <c r="C2" s="181"/>
    </row>
    <row r="3" spans="1:5" s="34" customFormat="1" ht="11.25" customHeight="1" x14ac:dyDescent="0.25">
      <c r="A3" s="179" t="str">
        <f>ESF!A3</f>
        <v>DEL 01 DE ENERO DEL 2025 AL 30 DE SEPTIEMBRE DEL 2025</v>
      </c>
      <c r="B3" s="180"/>
      <c r="C3" s="181"/>
    </row>
    <row r="4" spans="1:5" x14ac:dyDescent="0.2">
      <c r="A4" s="172" t="s">
        <v>431</v>
      </c>
      <c r="B4" s="173"/>
      <c r="C4" s="174"/>
    </row>
    <row r="5" spans="1:5" ht="11.25" customHeight="1" x14ac:dyDescent="0.2">
      <c r="A5" s="175" t="s">
        <v>479</v>
      </c>
      <c r="B5" s="175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308314150.81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20104713.390000001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716172.21</v>
      </c>
      <c r="E11" s="147"/>
    </row>
    <row r="12" spans="1:5" x14ac:dyDescent="0.2">
      <c r="A12" s="87">
        <v>2.4</v>
      </c>
      <c r="B12" s="69" t="s">
        <v>119</v>
      </c>
      <c r="C12" s="80">
        <v>45090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2177768.86</v>
      </c>
      <c r="E15" s="147"/>
    </row>
    <row r="16" spans="1:5" x14ac:dyDescent="0.2">
      <c r="A16" s="87">
        <v>2.8</v>
      </c>
      <c r="B16" s="69" t="s">
        <v>123</v>
      </c>
      <c r="C16" s="80">
        <v>621865.28</v>
      </c>
      <c r="E16" s="147"/>
    </row>
    <row r="17" spans="1:5" x14ac:dyDescent="0.2">
      <c r="A17" s="87">
        <v>2.9</v>
      </c>
      <c r="B17" s="69" t="s">
        <v>125</v>
      </c>
      <c r="C17" s="80">
        <v>30390</v>
      </c>
      <c r="E17" s="147"/>
    </row>
    <row r="18" spans="1:5" x14ac:dyDescent="0.2">
      <c r="A18" s="87" t="s">
        <v>448</v>
      </c>
      <c r="B18" s="69" t="s">
        <v>449</v>
      </c>
      <c r="C18" s="80">
        <v>1540288.2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14973138.84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14789249.67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0</v>
      </c>
      <c r="E35" s="147"/>
    </row>
    <row r="36" spans="1:5" x14ac:dyDescent="0.2">
      <c r="A36" s="87" t="s">
        <v>563</v>
      </c>
      <c r="B36" s="69" t="s">
        <v>374</v>
      </c>
      <c r="C36" s="80">
        <v>14789249.67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302998687.09000003</v>
      </c>
    </row>
    <row r="42" spans="1:5" x14ac:dyDescent="0.2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topLeftCell="A10" workbookViewId="3">
      <selection activeCell="C44" sqref="C44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5" t="str">
        <f>'Notas a los Edos Financieros'!A1</f>
        <v>MUNICIPIO DE SAN LUIS DE LA PAZ, GTO. 2025</v>
      </c>
      <c r="B1" s="184"/>
      <c r="C1" s="184"/>
      <c r="D1" s="184"/>
      <c r="E1" s="184"/>
      <c r="F1" s="184"/>
      <c r="G1" s="22" t="s">
        <v>0</v>
      </c>
      <c r="H1" s="23">
        <f>'Notas a los Edos Financieros'!D1</f>
        <v>2025</v>
      </c>
    </row>
    <row r="2" spans="1:10" ht="11.25" customHeight="1" x14ac:dyDescent="0.2">
      <c r="A2" s="165" t="s">
        <v>478</v>
      </c>
      <c r="B2" s="184"/>
      <c r="C2" s="184"/>
      <c r="D2" s="184"/>
      <c r="E2" s="184"/>
      <c r="F2" s="18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5" t="str">
        <f>'Notas a los Edos Financieros'!A3</f>
        <v>DEL 01 DE ENERO DEL 2025 AL 30 DE SEPTIEMBRE DEL 2025</v>
      </c>
      <c r="B3" s="184"/>
      <c r="C3" s="184"/>
      <c r="D3" s="184"/>
      <c r="E3" s="184"/>
      <c r="F3" s="184"/>
      <c r="G3" s="22" t="s">
        <v>3</v>
      </c>
      <c r="H3" s="23">
        <f>'Notas a los Edos Financieros'!D3</f>
        <v>3</v>
      </c>
    </row>
    <row r="4" spans="1:10" ht="11.25" customHeight="1" x14ac:dyDescent="0.2">
      <c r="A4" s="165" t="s">
        <v>4</v>
      </c>
      <c r="B4" s="165"/>
      <c r="C4" s="165"/>
      <c r="D4" s="165"/>
      <c r="E4" s="165"/>
      <c r="F4" s="16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82" t="s">
        <v>547</v>
      </c>
      <c r="C39" s="183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457590323.00999999</v>
      </c>
    </row>
    <row r="42" spans="1:6" x14ac:dyDescent="0.2">
      <c r="A42" s="24">
        <v>8120</v>
      </c>
      <c r="B42" s="135" t="s">
        <v>515</v>
      </c>
      <c r="C42" s="148">
        <v>96534917.150000006</v>
      </c>
    </row>
    <row r="43" spans="1:6" x14ac:dyDescent="0.2">
      <c r="A43" s="24">
        <v>8130</v>
      </c>
      <c r="B43" s="135" t="s">
        <v>516</v>
      </c>
      <c r="C43" s="148">
        <v>64701513.119999997</v>
      </c>
    </row>
    <row r="44" spans="1:6" x14ac:dyDescent="0.2">
      <c r="A44" s="24">
        <v>8140</v>
      </c>
      <c r="B44" s="135" t="s">
        <v>517</v>
      </c>
      <c r="C44" s="148">
        <v>425756918.98000002</v>
      </c>
    </row>
    <row r="45" spans="1:6" ht="12" thickBot="1" x14ac:dyDescent="0.25">
      <c r="A45" s="24">
        <v>8150</v>
      </c>
      <c r="B45" s="136" t="s">
        <v>518</v>
      </c>
      <c r="C45" s="149">
        <v>425756918.98000002</v>
      </c>
    </row>
    <row r="47" spans="1:6" ht="12" thickBot="1" x14ac:dyDescent="0.25"/>
    <row r="48" spans="1:6" ht="12" x14ac:dyDescent="0.2">
      <c r="B48" s="182" t="s">
        <v>548</v>
      </c>
      <c r="C48" s="183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457590323.00999999</v>
      </c>
    </row>
    <row r="51" spans="1:3" x14ac:dyDescent="0.2">
      <c r="A51" s="24">
        <v>8220</v>
      </c>
      <c r="B51" s="135" t="s">
        <v>520</v>
      </c>
      <c r="C51" s="137">
        <v>128322435.3</v>
      </c>
    </row>
    <row r="52" spans="1:3" x14ac:dyDescent="0.2">
      <c r="A52" s="24">
        <v>8230</v>
      </c>
      <c r="B52" s="135" t="s">
        <v>521</v>
      </c>
      <c r="C52" s="137">
        <v>64701513.119999997</v>
      </c>
    </row>
    <row r="53" spans="1:3" x14ac:dyDescent="0.2">
      <c r="A53" s="24">
        <v>8240</v>
      </c>
      <c r="B53" s="135" t="s">
        <v>522</v>
      </c>
      <c r="C53" s="137">
        <v>85655250.019999996</v>
      </c>
    </row>
    <row r="54" spans="1:3" x14ac:dyDescent="0.2">
      <c r="A54" s="24">
        <v>8250</v>
      </c>
      <c r="B54" s="135" t="s">
        <v>523</v>
      </c>
      <c r="C54" s="137">
        <v>308314150.81</v>
      </c>
    </row>
    <row r="55" spans="1:3" x14ac:dyDescent="0.2">
      <c r="A55" s="24">
        <v>8260</v>
      </c>
      <c r="B55" s="135" t="s">
        <v>524</v>
      </c>
      <c r="C55" s="137">
        <v>308314150.81</v>
      </c>
    </row>
    <row r="56" spans="1:3" ht="12" thickBot="1" x14ac:dyDescent="0.25">
      <c r="A56" s="24">
        <v>8270</v>
      </c>
      <c r="B56" s="136" t="s">
        <v>525</v>
      </c>
      <c r="C56" s="138">
        <v>309428426.52999997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2012-12-11T20:36:24Z</dcterms:created>
  <dcterms:modified xsi:type="dcterms:W3CDTF">2025-10-27T23:57:45Z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