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5\1ER TRIM 2025\"/>
    </mc:Choice>
  </mc:AlternateContent>
  <bookViews>
    <workbookView visibility="hidden" xWindow="-15" yWindow="-105" windowWidth="23250" windowHeight="12450" firstSheet="7" activeTab="7"/>
    <workbookView visibility="hidden" xWindow="-15" yWindow="-105" windowWidth="23250" windowHeight="12450" firstSheet="7" activeTab="7"/>
    <workbookView visibility="hidden" xWindow="-15" yWindow="-105" windowWidth="23250" windowHeight="12450"/>
    <workbookView xWindow="-105" yWindow="-105" windowWidth="23250" windowHeight="12450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38" i="62" l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<sst xmlns="http://schemas.openxmlformats.org/spreadsheetml/2006/main" count="874" uniqueCount="618">
  <si>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</si>
  <si>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</si>
  <si>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</si>
  <si>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</si>
  <si>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</si>
  <si>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</si>
  <si>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</si>
  <si>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</si>
  <si>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</si>
  <si>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</si>
  <si>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</si>
  <si>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</si>
  <si>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</si>
  <si>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</si>
  <si>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</si>
  <si>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</si>
  <si>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</si>
  <si>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</si>
  <si>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</si>
  <si>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</si>
  <si>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</si>
  <si>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</si>
  <si>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</si>
  <si>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</si>
  <si>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</si>
  <si>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</si>
  <si>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</si>
  <si>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</si>
  <si>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</si>
  <si>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</si>
  <si>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</si>
  <si>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</si>
  <si>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</si>
  <si>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</si>
  <si>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</si>
  <si>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</si>
  <si>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</si>
  <si>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</si>
  <si>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</si>
  <si>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</si>
  <si>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</si>
  <si>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</si>
  <si>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</si>
  <si>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</si>
  <si>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</si>
  <si>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</si>
  <si>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</si>
  <si>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</si>
  <si>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</si>
  <si>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</si>
  <si>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</si>
  <si>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</si>
  <si>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</si>
  <si>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</si>
  <si>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</si>
  <si>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</si>
  <si>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</si>
  <si>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</si>
  <si>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</si>
  <si>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</si>
  <si>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</si>
  <si>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</si>
  <si>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</si>
  <si>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</si>
  <si>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</si>
  <si>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</si>
  <si>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</si>
  <si>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</si>
  <si>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</si>
  <si>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</si>
  <si>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</si>
  <si>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</si>
  <si>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</si>
  <si>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</si>
  <si>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</si>
  <si>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</si>
  <si>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</si>
  <si>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</si>
  <si>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</si>
  <si>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</si>
  <si>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</si>
  <si>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</si>
  <si>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</si>
  <si>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</si>
  <si>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</si>
  <si>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</si>
  <si>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</si>
  <si>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</si>
  <si>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</si>
  <si>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</si>
  <si>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</si>
  <si>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</si>
  <si>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</si>
  <si>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</si>
  <si>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</si>
  <si>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</si>
  <si>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</si>
  <si>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</si>
  <si>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</si>
  <si>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</si>
  <si>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</si>
  <si>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</si>
  <si>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</si>
  <si>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</si>
  <si>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</si>
  <si>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</si>
  <si>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</si>
  <si>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</si>
  <si>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</si>
  <si>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</si>
  <si>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</si>
  <si>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</si>
  <si>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</si>
  <si>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</si>
  <si>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</si>
  <si>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</si>
  <si>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</si>
  <si>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</si>
  <si>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</si>
  <si>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</si>
  <si>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</si>
  <si>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</si>
  <si>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</si>
  <si>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</si>
  <si>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</si>
  <si>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</si>
  <si>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</si>
  <si>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</si>
  <si>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</si>
  <si>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</si>
  <si>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</si>
  <si>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</si>
  <si>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</si>
  <si>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</si>
  <si>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</si>
  <si>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</si>
  <si>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</si>
  <si>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</si>
  <si>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</si>
  <si>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</si>
  <si>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</si>
  <si>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</si>
  <si>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</si>
  <si>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</si>
  <si>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</si>
  <si>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</si>
  <si>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</si>
  <si>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</si>
  <si>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</si>
  <si>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</si>
  <si>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</si>
  <si>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</si>
  <si>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</si>
  <si>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</si>
  <si>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</si>
  <si>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</si>
  <si>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</si>
  <si>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</si>
  <si>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</si>
  <si>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</si>
  <si>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</si>
  <si>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</si>
  <si>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</si>
  <si>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</si>
  <si>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</si>
  <si>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</si>
  <si>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</si>
  <si>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</si>
  <si>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</si>
  <si>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</si>
  <si>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</si>
  <si>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</si>
  <si>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</si>
  <si>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</si>
  <si>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</si>
  <si>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</si>
  <si>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</si>
  <si>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</si>
  <si>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</si>
  <si>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</si>
  <si>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</si>
  <si>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</si>
  <si>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</si>
  <si>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</si>
  <si>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</si>
  <si>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</si>
  <si>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</si>
  <si>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</si>
  <si>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</si>
  <si>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</si>
  <si>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</si>
  <si>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</si>
  <si>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</si>
  <si>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</si>
  <si>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</si>
  <si>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</si>
  <si>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</si>
  <si>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</si>
  <si>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</si>
  <si>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</si>
  <si>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</si>
  <si>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</si>
  <si>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</si>
  <si>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</si>
  <si>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</si>
  <si>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</si>
  <si>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</si>
  <si>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</si>
  <si>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</si>
  <si>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</si>
  <si>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</si>
  <si>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</si>
  <si>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</si>
  <si>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</si>
  <si>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</si>
  <si>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</si>
  <si>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</si>
  <si>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</si>
  <si>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</si>
  <si>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</si>
  <si>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</si>
  <si>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</si>
  <si>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</si>
  <si>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</si>
  <si>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</si>
  <si>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</si>
  <si>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</si>
  <si>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</si>
  <si>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</si>
  <si>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</si>
  <si>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</si>
  <si>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</si>
  <si>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</si>
  <si>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</si>
  <si>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</si>
  <si>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</si>
  <si>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</si>
  <si>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</si>
  <si>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</si>
  <si>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</si>
  <si>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</si>
  <si>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</si>
  <si>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</si>
  <si>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</si>
  <si>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</si>
  <si>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</si>
  <si>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</si>
  <si>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</si>
  <si>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</si>
  <si>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</si>
  <si>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</si>
  <si>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</si>
  <si>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</si>
  <si>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</si>
  <si>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</si>
  <si>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</si>
  <si>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</si>
  <si>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</si>
  <si>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</si>
  <si>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</si>
  <si>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</si>
  <si>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</si>
  <si>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</si>
  <si>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</si>
  <si>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</si>
  <si>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</si>
  <si>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</si>
  <si>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</si>
  <si>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</si>
  <si>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</si>
  <si>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</si>
  <si>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</si>
  <si>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</si>
  <si>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</si>
  <si>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</si>
  <si>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</si>
  <si>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</si>
  <si>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</si>
  <si>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</si>
  <si>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</si>
  <si>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</si>
  <si>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</si>
  <si>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</si>
  <si>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</si>
  <si>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</si>
  <si>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</si>
  <si>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</si>
  <si>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</si>
  <si>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</si>
  <si>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</si>
  <si>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</si>
  <si>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</si>
  <si>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</si>
  <si>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</si>
  <si>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</si>
  <si>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</si>
  <si>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</si>
  <si>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</si>
  <si>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</si>
  <si>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</si>
  <si>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</si>
  <si>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</si>
  <si>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</si>
  <si>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</si>
  <si>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</si>
  <si>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</si>
  <si>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</si>
  <si>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</si>
  <si>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</si>
  <si>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</si>
  <si>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</si>
  <si>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</si>
  <si>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</si>
  <si>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</si>
  <si>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</si>
  <si>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</si>
  <si>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</si>
  <si>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</si>
  <si>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</si>
  <si>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</si>
  <si>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</si>
  <si>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</si>
  <si>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</si>
  <si>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</si>
  <si>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</si>
  <si>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</si>
  <si>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</si>
  <si>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</si>
  <si>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</si>
  <si>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</si>
  <si>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</si>
  <si>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</si>
  <si>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</si>
  <si>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</si>
  <si>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</si>
  <si>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</si>
  <si>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</si>
  <si>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</si>
  <si>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</si>
  <si>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</si>
  <si>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</si>
  <si>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</si>
  <si>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</si>
  <si>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</si>
  <si>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</si>
  <si>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</si>
  <si>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</si>
  <si>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</si>
  <si>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</si>
  <si>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</si>
  <si>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</si>
  <si>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</si>
  <si>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</si>
  <si>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</si>
  <si>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</si>
  <si>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</si>
  <si>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</si>
  <si>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</si>
  <si>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</si>
  <si>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</si>
  <si>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</si>
  <si>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</si>
  <si>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</si>
  <si>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</si>
  <si>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</si>
  <si>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</si>
  <si>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</si>
  <si>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</si>
  <si>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</si>
  <si>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</si>
  <si>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</si>
  <si>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</si>
  <si>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</si>
  <si>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</si>
  <si>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</si>
  <si>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</si>
  <si>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</si>
  <si>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</si>
  <si>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</si>
  <si>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</si>
  <si>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</si>
  <si>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</si>
  <si>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</si>
  <si>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</si>
  <si>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</si>
  <si>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</si>
  <si>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</si>
  <si>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</si>
  <si>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</si>
  <si>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</si>
  <si>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</si>
  <si>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</si>
  <si>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</si>
  <si>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</si>
  <si>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</si>
  <si>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</si>
  <si>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</si>
  <si>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</si>
  <si>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</si>
  <si>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</si>
  <si>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</si>
  <si>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</si>
  <si>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</si>
  <si>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</si>
  <si>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</si>
  <si>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</si>
  <si>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</si>
  <si>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</si>
  <si>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</si>
  <si>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</si>
  <si>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</si>
  <si>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</si>
  <si>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</si>
  <si>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</si>
  <si>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</si>
  <si>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</si>
  <si>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</si>
  <si>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</si>
  <si>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</si>
  <si>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</si>
  <si>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</si>
  <si>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</si>
  <si>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</si>
  <si>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</si>
  <si>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</si>
  <si>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</si>
  <si>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</si>
  <si>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</si>
  <si>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</si>
  <si>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</si>
  <si>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</si>
  <si>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</si>
  <si>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</si>
  <si>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</si>
  <si>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</si>
  <si>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</si>
  <si>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</si>
  <si>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</si>
  <si>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</si>
  <si>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</si>
  <si>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</si>
  <si>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</si>
  <si>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</si>
  <si>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</si>
  <si>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</si>
  <si>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</si>
  <si>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</si>
  <si>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</si>
  <si>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</si>
  <si>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</si>
  <si>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</si>
  <si>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</si>
  <si>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</si>
  <si>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</si>
  <si>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</si>
  <si>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</si>
  <si>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</si>
  <si>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</si>
  <si>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</si>
  <si>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</si>
  <si>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</si>
  <si>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</si>
  <si>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</si>
  <si>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</si>
  <si>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</si>
  <si>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</si>
  <si>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</si>
  <si>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</si>
  <si>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</si>
  <si>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</si>
  <si>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</si>
  <si>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</si>
  <si>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</si>
  <si>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</si>
  <si>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</si>
  <si>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</si>
  <si>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</si>
  <si>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</si>
  <si>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</si>
  <si>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</si>
  <si>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</si>
  <si>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</si>
  <si>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</si>
  <si>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</si>
  <si>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</si>
  <si>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</si>
  <si>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</si>
  <si>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</si>
  <si>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</si>
  <si>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</si>
  <si>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</si>
  <si>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</si>
  <si>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</si>
  <si>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</si>
  <si>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</si>
  <si>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</si>
  <si>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</si>
  <si>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</si>
  <si>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</si>
  <si>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</si>
  <si>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</si>
  <si>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</si>
  <si>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</si>
  <si>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</si>
  <si>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</si>
  <si>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</si>
  <si>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</si>
  <si>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</si>
  <si>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</si>
  <si>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</si>
  <si>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</si>
  <si>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</si>
  <si>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</si>
  <si>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</si>
  <si>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</si>
  <si>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</si>
  <si>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</si>
  <si>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</si>
  <si>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</si>
  <si>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</si>
  <si>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</si>
  <si>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</si>
  <si>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</si>
  <si>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</si>
  <si>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</si>
  <si>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</si>
  <si>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</si>
  <si>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</si>
  <si>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</si>
  <si>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</si>
  <si>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</si>
  <si>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</si>
  <si>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</si>
  <si>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</si>
  <si>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</si>
  <si>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</si>
  <si>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</si>
  <si>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</si>
  <si>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</si>
  <si>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</si>
  <si>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</si>
  <si>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</si>
  <si>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</si>
  <si>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</si>
  <si>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</si>
  <si>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</si>
  <si>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</si>
  <si>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</si>
  <si>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</si>
  <si>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</si>
  <si>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</si>
  <si>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</si>
  <si>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</si>
  <si>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</si>
  <si>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</si>
  <si>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</si>
  <si>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</si>
  <si>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</si>
  <si>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</si>
  <si>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</si>
  <si>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</si>
  <si>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</si>
  <si>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</si>
  <si>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</si>
  <si>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</si>
  <si>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</si>
  <si>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</si>
  <si>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</si>
  <si>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</si>
  <si>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</si>
  <si>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</si>
  <si>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</si>
  <si>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</si>
  <si>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</si>
  <si>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</si>
  <si>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</si>
  <si>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</si>
  <si>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</si>
  <si>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</si>
  <si>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</si>
  <si>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</si>
  <si>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</si>
  <si>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</si>
  <si>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</si>
  <si>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</si>
  <si>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</si>
  <si>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</si>
  <si>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SAN LUIS DE LA PAZ, GTO. 2025</t>
  </si>
  <si>
    <t>DEL 01 DE ENERO DEL 2025 AL 31 DE MARZO DEL 2025</t>
  </si>
  <si>
    <t xml:space="preserve">                                                ____________________________________</t>
  </si>
  <si>
    <t>___________________________________________</t>
  </si>
  <si>
    <t xml:space="preserve">C.P.C. Eduardo Adolfo Rodríguez Lino
          </t>
  </si>
  <si>
    <t xml:space="preserve">Presidente Municipal </t>
  </si>
  <si>
    <t xml:space="preserve">                 Tesorero Municipal</t>
  </si>
  <si>
    <t>M.C.C. Rubén Urías Ruíz</t>
  </si>
  <si>
    <t>_______________________________________</t>
  </si>
  <si>
    <t>__________________________________________________</t>
  </si>
  <si>
    <t>C.P.C. Eduardo Adolfo Rodríguez Lino</t>
  </si>
  <si>
    <t xml:space="preserve">                                        Presidente Municipal</t>
  </si>
  <si>
    <t xml:space="preserve">                         Tesorero Municipal</t>
  </si>
  <si>
    <t xml:space="preserve">                                  ____________________________________________</t>
  </si>
  <si>
    <t xml:space="preserve">                Presidente Municipal</t>
  </si>
  <si>
    <t xml:space="preserve">             M.C.C. Rubén Urías Ruíz</t>
  </si>
  <si>
    <t>________________________________________</t>
  </si>
  <si>
    <t xml:space="preserve">    Presidente Municipal</t>
  </si>
  <si>
    <t xml:space="preserve">    M.C.C. Rubén Urías Ruíz</t>
  </si>
  <si>
    <t xml:space="preserve">      ____________________________________</t>
  </si>
  <si>
    <t>______________________________________________</t>
  </si>
  <si>
    <t xml:space="preserve">      C.P.C. Eduardo Adolfo Rodríguez Lino
          </t>
  </si>
  <si>
    <t xml:space="preserve">              Presidente Municipal</t>
  </si>
  <si>
    <t xml:space="preserve">           M.C.C. Rubén Urías Ruíz</t>
  </si>
  <si>
    <t xml:space="preserve">      C.P.C. Eduardo Adolfo Rodríguez Lino          </t>
  </si>
  <si>
    <t xml:space="preserve">         Presidente Municipal</t>
  </si>
  <si>
    <t xml:space="preserve">                     Tesorero Municipal</t>
  </si>
  <si>
    <t xml:space="preserve">        M.C.C. Rubén Urías Ruíz</t>
  </si>
  <si>
    <t>_________________________________________________</t>
  </si>
  <si>
    <t>Presidente Municipal</t>
  </si>
  <si>
    <t xml:space="preserve"> M.C.C. Rubén Urías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</si>
</sst>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20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center" vertical="top"/>
      <protection locked="0"/>
    </xf>
    <xf numFmtId="0" fontId="3" fillId="0" borderId="0" xfId="3" applyFont="1" applyBorder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Border="1" applyAlignment="1" applyProtection="1">
      <alignment vertical="top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4" fontId="2" fillId="0" borderId="0" xfId="3" applyNumberFormat="1" applyFont="1" applyAlignment="1" applyProtection="1">
      <protection locked="0"/>
    </xf>
    <xf numFmtId="0" fontId="9" fillId="0" borderId="0" xfId="9" applyFont="1" applyAlignment="1"/>
    <xf numFmtId="0" fontId="3" fillId="0" borderId="0" xfId="3" applyFont="1" applyBorder="1" applyAlignment="1" applyProtection="1">
      <alignment horizontal="left" vertical="top"/>
      <protection locked="0"/>
    </xf>
    <xf numFmtId="0" fontId="3" fillId="0" borderId="0" xfId="3" applyFont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/>
      <protection locked="0"/>
    </xf>
    <xf numFmtId="43" fontId="3" fillId="0" borderId="0" xfId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vertical="top" wrapText="1"/>
      <protection locked="0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4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D2" sqref="D2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1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8" t="s">
        <v>55</v>
      </c>
      <c r="B45" s="158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2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78" workbookViewId="3">
      <selection activeCell="E208" sqref="E208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9" t="str">
        <f>ESF!A1</f>
        <v>MUNICIPIO DE SAN LUIS DE LA PAZ, GTO. 2025</v>
      </c>
      <c r="B1" s="159"/>
      <c r="C1" s="159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59" t="s">
        <v>189</v>
      </c>
      <c r="B2" s="159"/>
      <c r="C2" s="159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9" t="str">
        <f>ESF!A3</f>
        <v>DEL 01 DE ENERO DEL 2025 AL 31 DE MARZO DEL 2025</v>
      </c>
      <c r="B3" s="159"/>
      <c r="C3" s="159"/>
      <c r="D3" s="127" t="s">
        <v>3</v>
      </c>
      <c r="E3" s="20">
        <f>'Notas a los Edos Financieros'!D3</f>
        <v>1</v>
      </c>
    </row>
    <row r="4" spans="1:7" s="12" customFormat="1" ht="11.25" customHeight="1" x14ac:dyDescent="0.25">
      <c r="A4" s="159" t="s">
        <v>4</v>
      </c>
      <c r="B4" s="159"/>
      <c r="C4" s="159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155785684.58000001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37353546.609999999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30022882.789999999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25861251.670000002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34085.5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4127545.62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0</v>
      </c>
      <c r="D27" s="125" t="str">
        <f>IFERROR(C27/$C$27,"")</f>
        <v/>
      </c>
      <c r="E27" s="41"/>
    </row>
    <row r="28" spans="1:5" x14ac:dyDescent="0.2">
      <c r="A28" s="42">
        <v>4131</v>
      </c>
      <c r="B28" s="43" t="s">
        <v>207</v>
      </c>
      <c r="C28" s="46">
        <v>0</v>
      </c>
      <c r="D28" s="125" t="str">
        <f>IFERROR(C28/$C$27,"")</f>
        <v/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 t="str">
        <f>IFERROR(C29/$C$27,"")</f>
        <v/>
      </c>
      <c r="E29" s="41"/>
    </row>
    <row r="30" spans="1:5" x14ac:dyDescent="0.2">
      <c r="A30" s="118">
        <v>4140</v>
      </c>
      <c r="B30" s="119" t="s">
        <v>209</v>
      </c>
      <c r="C30" s="117">
        <v>3289134.71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1450002</v>
      </c>
      <c r="D31" s="125">
        <f t="shared" si="2"/>
        <v>0.44084603637289155</v>
      </c>
      <c r="E31" s="41"/>
    </row>
    <row r="32" spans="1:5" x14ac:dyDescent="0.2">
      <c r="A32" s="42">
        <v>4143</v>
      </c>
      <c r="B32" s="43" t="s">
        <v>211</v>
      </c>
      <c r="C32" s="46">
        <v>1634316.75</v>
      </c>
      <c r="D32" s="125">
        <f t="shared" si="2"/>
        <v>0.49688349492988693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204815.96</v>
      </c>
      <c r="D35" s="125">
        <f t="shared" si="2"/>
        <v>6.2270468697221582E-2</v>
      </c>
      <c r="E35" s="41"/>
    </row>
    <row r="36" spans="1:5" x14ac:dyDescent="0.2">
      <c r="A36" s="118">
        <v>4150</v>
      </c>
      <c r="B36" s="119" t="s">
        <v>215</v>
      </c>
      <c r="C36" s="117">
        <v>2201845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140652</v>
      </c>
      <c r="D37" s="125">
        <f>IFERROR(C37/$C$36,"")</f>
        <v>6.3879155889719763E-2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217</v>
      </c>
      <c r="C39" s="117">
        <v>1839684.11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12005.68</v>
      </c>
      <c r="D40" s="125">
        <f t="shared" si="3"/>
        <v>6.5259464571882399E-3</v>
      </c>
      <c r="E40" s="41"/>
    </row>
    <row r="41" spans="1:5" x14ac:dyDescent="0.2">
      <c r="A41" s="42">
        <v>4162</v>
      </c>
      <c r="B41" s="43" t="s">
        <v>219</v>
      </c>
      <c r="C41" s="46">
        <v>1827678.43</v>
      </c>
      <c r="D41" s="125">
        <f t="shared" si="3"/>
        <v>0.99347405354281171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5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0</v>
      </c>
      <c r="D47" s="125">
        <f t="shared" si="3"/>
        <v>0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3.75" x14ac:dyDescent="0.2">
      <c r="A57" s="118">
        <v>4200</v>
      </c>
      <c r="B57" s="122" t="s">
        <v>234</v>
      </c>
      <c r="C57" s="117">
        <v>113037089.20999999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113037089.20999999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53740541.009999998</v>
      </c>
      <c r="D59" s="125">
        <f t="shared" si="5"/>
        <v>0.47542396381209862</v>
      </c>
      <c r="E59" s="41"/>
    </row>
    <row r="60" spans="1:5" x14ac:dyDescent="0.2">
      <c r="A60" s="42">
        <v>4212</v>
      </c>
      <c r="B60" s="43" t="s">
        <v>237</v>
      </c>
      <c r="C60" s="46">
        <v>54263607</v>
      </c>
      <c r="D60" s="125">
        <f t="shared" si="5"/>
        <v>0.48005134756424256</v>
      </c>
      <c r="E60" s="41"/>
    </row>
    <row r="61" spans="1:5" x14ac:dyDescent="0.2">
      <c r="A61" s="42">
        <v>4213</v>
      </c>
      <c r="B61" s="43" t="s">
        <v>238</v>
      </c>
      <c r="C61" s="46">
        <v>5032941.2</v>
      </c>
      <c r="D61" s="125">
        <f t="shared" si="5"/>
        <v>4.4524688623658874E-2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0</v>
      </c>
      <c r="D64" s="125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5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 t="str">
        <f>IFERROR(C68/$C$64,"")</f>
        <v/>
      </c>
      <c r="E68" s="41"/>
    </row>
    <row r="69" spans="1:5" x14ac:dyDescent="0.2">
      <c r="A69" s="116">
        <v>4300</v>
      </c>
      <c r="B69" s="120" t="s">
        <v>39</v>
      </c>
      <c r="C69" s="117">
        <v>5395048.7599999998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877421.86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4515076.9000000004</v>
      </c>
      <c r="D83" s="125">
        <f>IFERROR(C83/$C$83,"")</f>
        <v>1</v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>
        <f t="shared" ref="D84:D90" si="7">IFERROR(C84/$C$83,"")</f>
        <v>0</v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>
        <f t="shared" si="7"/>
        <v>0</v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>
        <f t="shared" si="7"/>
        <v>0</v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>
        <f t="shared" si="7"/>
        <v>0</v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>
        <f t="shared" si="7"/>
        <v>0</v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>
        <f t="shared" si="7"/>
        <v>0</v>
      </c>
      <c r="E89" s="43"/>
    </row>
    <row r="90" spans="1:5" x14ac:dyDescent="0.2">
      <c r="A90" s="45">
        <v>4399</v>
      </c>
      <c r="B90" s="43" t="s">
        <v>257</v>
      </c>
      <c r="C90" s="46">
        <v>4518351.43</v>
      </c>
      <c r="D90" s="125">
        <f t="shared" si="7"/>
        <v>1.0007252434615233</v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80940405.219999999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74602221.980000004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47572863.049999997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21636632.670000002</v>
      </c>
      <c r="D97" s="125">
        <f t="shared" ref="D97:D102" si="8">IFERROR(C97/$C$96,"")</f>
        <v>0.45481039573463306</v>
      </c>
      <c r="E97" s="43"/>
    </row>
    <row r="98" spans="1:5" x14ac:dyDescent="0.2">
      <c r="A98" s="45">
        <v>5112</v>
      </c>
      <c r="B98" s="43" t="s">
        <v>268</v>
      </c>
      <c r="C98" s="46">
        <v>5562173</v>
      </c>
      <c r="D98" s="125">
        <f t="shared" si="8"/>
        <v>0.11691902995525094</v>
      </c>
      <c r="E98" s="43"/>
    </row>
    <row r="99" spans="1:5" x14ac:dyDescent="0.2">
      <c r="A99" s="45">
        <v>5113</v>
      </c>
      <c r="B99" s="43" t="s">
        <v>269</v>
      </c>
      <c r="C99" s="46">
        <v>9051149.0299999993</v>
      </c>
      <c r="D99" s="125">
        <f t="shared" si="8"/>
        <v>0.19025865692563146</v>
      </c>
      <c r="E99" s="43"/>
    </row>
    <row r="100" spans="1:5" x14ac:dyDescent="0.2">
      <c r="A100" s="45">
        <v>5114</v>
      </c>
      <c r="B100" s="43" t="s">
        <v>270</v>
      </c>
      <c r="C100" s="46">
        <v>5288543.43</v>
      </c>
      <c r="D100" s="125">
        <f t="shared" si="8"/>
        <v>0.11116723045324471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6034364.9199999999</v>
      </c>
      <c r="D101" s="125">
        <f t="shared" si="8"/>
        <v>0.1268446869312399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11655471.220000001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604289.62</v>
      </c>
      <c r="D104" s="125">
        <f t="shared" ref="D104:D112" si="9">IFERROR(C104/$C$103,"")</f>
        <v>5.1846005072972066E-2</v>
      </c>
      <c r="E104" s="43"/>
    </row>
    <row r="105" spans="1:5" x14ac:dyDescent="0.2">
      <c r="A105" s="45">
        <v>5122</v>
      </c>
      <c r="B105" s="43" t="s">
        <v>275</v>
      </c>
      <c r="C105" s="46">
        <v>305383.46999999997</v>
      </c>
      <c r="D105" s="125">
        <f t="shared" si="9"/>
        <v>2.6200868608038993E-2</v>
      </c>
      <c r="E105" s="43"/>
    </row>
    <row r="106" spans="1:5" x14ac:dyDescent="0.2">
      <c r="A106" s="45">
        <v>5123</v>
      </c>
      <c r="B106" s="43" t="s">
        <v>276</v>
      </c>
      <c r="C106" s="46">
        <v>24534</v>
      </c>
      <c r="D106" s="125">
        <f t="shared" si="9"/>
        <v>2.1049342010215182E-3</v>
      </c>
      <c r="E106" s="43"/>
    </row>
    <row r="107" spans="1:5" x14ac:dyDescent="0.2">
      <c r="A107" s="45">
        <v>5124</v>
      </c>
      <c r="B107" s="43" t="s">
        <v>277</v>
      </c>
      <c r="C107" s="46">
        <v>6367286.1900000004</v>
      </c>
      <c r="D107" s="125">
        <f t="shared" si="9"/>
        <v>0.54629161445434893</v>
      </c>
      <c r="E107" s="43"/>
    </row>
    <row r="108" spans="1:5" x14ac:dyDescent="0.2">
      <c r="A108" s="45">
        <v>5125</v>
      </c>
      <c r="B108" s="43" t="s">
        <v>278</v>
      </c>
      <c r="C108" s="46">
        <v>152328.57999999999</v>
      </c>
      <c r="D108" s="125">
        <f t="shared" si="9"/>
        <v>1.306927683357962E-2</v>
      </c>
      <c r="E108" s="43"/>
    </row>
    <row r="109" spans="1:5" x14ac:dyDescent="0.2">
      <c r="A109" s="45">
        <v>5126</v>
      </c>
      <c r="B109" s="43" t="s">
        <v>279</v>
      </c>
      <c r="C109" s="46">
        <v>3900363.08</v>
      </c>
      <c r="D109" s="125">
        <f t="shared" si="9"/>
        <v>0.33463795726312984</v>
      </c>
      <c r="E109" s="43"/>
    </row>
    <row r="110" spans="1:5" x14ac:dyDescent="0.2">
      <c r="A110" s="45">
        <v>5127</v>
      </c>
      <c r="B110" s="43" t="s">
        <v>280</v>
      </c>
      <c r="C110" s="46">
        <v>210936.87</v>
      </c>
      <c r="D110" s="125">
        <f t="shared" si="9"/>
        <v>1.809766984264408E-2</v>
      </c>
      <c r="E110" s="43"/>
    </row>
    <row r="111" spans="1:5" x14ac:dyDescent="0.2">
      <c r="A111" s="45">
        <v>5128</v>
      </c>
      <c r="B111" s="43" t="s">
        <v>281</v>
      </c>
      <c r="C111" s="46">
        <v>2256</v>
      </c>
      <c r="D111" s="125">
        <f t="shared" si="9"/>
        <v>1.9355716791002466E-4</v>
      </c>
      <c r="E111" s="43"/>
    </row>
    <row r="112" spans="1:5" x14ac:dyDescent="0.2">
      <c r="A112" s="45">
        <v>5129</v>
      </c>
      <c r="B112" s="43" t="s">
        <v>282</v>
      </c>
      <c r="C112" s="46">
        <v>88093.41</v>
      </c>
      <c r="D112" s="125">
        <f t="shared" si="9"/>
        <v>7.5581165563548963E-3</v>
      </c>
      <c r="E112" s="43"/>
    </row>
    <row r="113" spans="1:5" x14ac:dyDescent="0.2">
      <c r="A113" s="116">
        <v>5130</v>
      </c>
      <c r="B113" s="119" t="s">
        <v>283</v>
      </c>
      <c r="C113" s="117">
        <v>15373887.710000001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2704601.53</v>
      </c>
      <c r="D114" s="125">
        <f t="shared" ref="D114:D122" si="10">IFERROR(C114/$C$113,"")</f>
        <v>0.17592176949756058</v>
      </c>
      <c r="E114" s="43"/>
    </row>
    <row r="115" spans="1:5" x14ac:dyDescent="0.2">
      <c r="A115" s="45">
        <v>5132</v>
      </c>
      <c r="B115" s="43" t="s">
        <v>285</v>
      </c>
      <c r="C115" s="46">
        <v>2897556.93</v>
      </c>
      <c r="D115" s="125">
        <f t="shared" si="10"/>
        <v>0.18847262219271146</v>
      </c>
      <c r="E115" s="43"/>
    </row>
    <row r="116" spans="1:5" x14ac:dyDescent="0.2">
      <c r="A116" s="45">
        <v>5133</v>
      </c>
      <c r="B116" s="43" t="s">
        <v>286</v>
      </c>
      <c r="C116" s="46">
        <v>462907.81</v>
      </c>
      <c r="D116" s="125">
        <f t="shared" si="10"/>
        <v>3.011000332068901E-2</v>
      </c>
      <c r="E116" s="43"/>
    </row>
    <row r="117" spans="1:5" x14ac:dyDescent="0.2">
      <c r="A117" s="45">
        <v>5134</v>
      </c>
      <c r="B117" s="43" t="s">
        <v>287</v>
      </c>
      <c r="C117" s="46">
        <v>1902593.63</v>
      </c>
      <c r="D117" s="125">
        <f t="shared" si="10"/>
        <v>0.12375488008556554</v>
      </c>
      <c r="E117" s="43"/>
    </row>
    <row r="118" spans="1:5" x14ac:dyDescent="0.2">
      <c r="A118" s="45">
        <v>5135</v>
      </c>
      <c r="B118" s="43" t="s">
        <v>288</v>
      </c>
      <c r="C118" s="46">
        <v>2371389.9700000002</v>
      </c>
      <c r="D118" s="125">
        <f t="shared" si="10"/>
        <v>0.1542479049367273</v>
      </c>
      <c r="E118" s="43"/>
    </row>
    <row r="119" spans="1:5" x14ac:dyDescent="0.2">
      <c r="A119" s="45">
        <v>5136</v>
      </c>
      <c r="B119" s="43" t="s">
        <v>289</v>
      </c>
      <c r="C119" s="46">
        <v>327269.71000000002</v>
      </c>
      <c r="D119" s="125">
        <f t="shared" si="10"/>
        <v>2.1287374811975911E-2</v>
      </c>
      <c r="E119" s="43"/>
    </row>
    <row r="120" spans="1:5" x14ac:dyDescent="0.2">
      <c r="A120" s="45">
        <v>5137</v>
      </c>
      <c r="B120" s="43" t="s">
        <v>290</v>
      </c>
      <c r="C120" s="46">
        <v>278008.90000000002</v>
      </c>
      <c r="D120" s="125">
        <f t="shared" si="10"/>
        <v>1.8083187886117322E-2</v>
      </c>
      <c r="E120" s="43"/>
    </row>
    <row r="121" spans="1:5" x14ac:dyDescent="0.2">
      <c r="A121" s="45">
        <v>5138</v>
      </c>
      <c r="B121" s="43" t="s">
        <v>291</v>
      </c>
      <c r="C121" s="46">
        <v>591766.72</v>
      </c>
      <c r="D121" s="125">
        <f t="shared" si="10"/>
        <v>3.8491677002108135E-2</v>
      </c>
      <c r="E121" s="43"/>
    </row>
    <row r="122" spans="1:5" x14ac:dyDescent="0.2">
      <c r="A122" s="45">
        <v>5139</v>
      </c>
      <c r="B122" s="43" t="s">
        <v>292</v>
      </c>
      <c r="C122" s="46">
        <v>3837792.51</v>
      </c>
      <c r="D122" s="125">
        <f t="shared" si="10"/>
        <v>0.24963058026654467</v>
      </c>
      <c r="E122" s="43"/>
    </row>
    <row r="123" spans="1:5" x14ac:dyDescent="0.2">
      <c r="A123" s="116">
        <v>5200</v>
      </c>
      <c r="B123" s="120" t="s">
        <v>293</v>
      </c>
      <c r="C123" s="117">
        <v>0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0</v>
      </c>
      <c r="D127" s="125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 t="str">
        <f>IFERROR(C129/$C$127,"")</f>
        <v/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4102930.78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793364.13</v>
      </c>
      <c r="D134" s="125">
        <f>IFERROR(C134/$C$133,"")</f>
        <v>0.19336522416300672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3309566.65</v>
      </c>
      <c r="D136" s="125">
        <f>IFERROR(C136/$C$133,"")</f>
        <v>0.80663477583699328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509202.4</v>
      </c>
      <c r="D163" s="125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509202.4</v>
      </c>
      <c r="D165" s="125">
        <f>IFERROR(C165/$C$163,"")</f>
        <v>1</v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6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6" x14ac:dyDescent="0.2">
      <c r="A210" s="116">
        <v>5600</v>
      </c>
      <c r="B210" s="120" t="s">
        <v>373</v>
      </c>
      <c r="C210" s="117">
        <v>1726050.06</v>
      </c>
      <c r="D210" s="125"/>
      <c r="E210" s="43"/>
    </row>
    <row r="211" spans="1:6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6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6" x14ac:dyDescent="0.2">
      <c r="B214" s="15" t="s">
        <v>55</v>
      </c>
      <c r="C214" s="24"/>
      <c r="D214" s="24"/>
      <c r="E214" s="24"/>
      <c r="F214" s="24"/>
    </row>
    <row r="215" spans="1:6" x14ac:dyDescent="0.2">
      <c r="B215" s="24"/>
      <c r="C215" s="24"/>
      <c r="D215" s="24"/>
      <c r="E215" s="24"/>
      <c r="F215" s="24"/>
    </row>
    <row r="216" spans="1:6" x14ac:dyDescent="0.2">
      <c r="B216" s="24"/>
      <c r="C216" s="24"/>
      <c r="D216" s="24"/>
      <c r="E216" s="24"/>
      <c r="F216" s="24"/>
    </row>
    <row r="217" spans="1:6" x14ac:dyDescent="0.2">
      <c r="B217" s="24"/>
      <c r="C217" s="24"/>
      <c r="D217" s="24"/>
      <c r="E217" s="24"/>
      <c r="F217" s="24"/>
    </row>
    <row r="218" spans="1:6" x14ac:dyDescent="0.2">
      <c r="B218" s="24"/>
      <c r="C218" s="24"/>
      <c r="D218" s="24"/>
      <c r="E218" s="24"/>
      <c r="F218" s="24"/>
    </row>
    <row r="219" spans="1:6" x14ac:dyDescent="0.2">
      <c r="B219" s="24"/>
      <c r="C219" s="24"/>
      <c r="D219" s="24"/>
      <c r="E219" s="24"/>
      <c r="F219" s="24"/>
    </row>
    <row r="220" spans="1:6" x14ac:dyDescent="0.2">
      <c r="B220" s="182" t="s">
        <v>589</v>
      </c>
      <c r="C220" s="182"/>
      <c r="D220" s="183" t="s">
        <v>590</v>
      </c>
      <c r="E220" s="24"/>
    </row>
    <row r="221" spans="1:6" ht="12.75" x14ac:dyDescent="0.2">
      <c r="B221" s="184" t="s">
        <v>594</v>
      </c>
      <c r="C221" s="182"/>
      <c r="D221" s="185" t="s">
        <v>591</v>
      </c>
      <c r="E221" s="185"/>
      <c r="F221" s="185"/>
    </row>
    <row r="222" spans="1:6" ht="12.75" x14ac:dyDescent="0.2">
      <c r="B222" s="186" t="s">
        <v>592</v>
      </c>
      <c r="C222" s="182"/>
      <c r="D222" s="187" t="s">
        <v>593</v>
      </c>
      <c r="E222" s="187"/>
      <c r="F222" s="187"/>
    </row>
  </sheetData>
  <sheetProtection formatCells="0" formatColumns="0" formatRows="0" insertColumns="0" insertRows="0" insertHyperlinks="0" deleteColumns="0" deleteRows="0" sort="0" autoFilter="0" pivotTables="0"/>
  <autoFilter ref="A93:C212"/>
  <mergeCells count="6">
    <mergeCell ref="D222:F222"/>
    <mergeCell ref="A1:C1"/>
    <mergeCell ref="A2:C2"/>
    <mergeCell ref="A3:C3"/>
    <mergeCell ref="A4:C4"/>
    <mergeCell ref="D221:F221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81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157" workbookViewId="3">
      <selection activeCell="B189" sqref="B189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0" t="str">
        <f>'Notas a los Edos Financieros'!A1</f>
        <v>MUNICIPIO DE SAN LUIS DE LA PAZ, GTO. 2025</v>
      </c>
      <c r="B1" s="161"/>
      <c r="C1" s="161"/>
      <c r="D1" s="161"/>
      <c r="E1" s="161"/>
      <c r="F1" s="161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0" t="s">
        <v>56</v>
      </c>
      <c r="B2" s="161"/>
      <c r="C2" s="161"/>
      <c r="D2" s="161"/>
      <c r="E2" s="161"/>
      <c r="F2" s="161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0" t="str">
        <f>'Notas a los Edos Financieros'!A3</f>
        <v>DEL 01 DE ENERO DEL 2025 AL 31 DE MARZO DEL 2025</v>
      </c>
      <c r="B3" s="161"/>
      <c r="C3" s="161"/>
      <c r="D3" s="161"/>
      <c r="E3" s="161"/>
      <c r="F3" s="161"/>
      <c r="G3" s="11" t="s">
        <v>3</v>
      </c>
      <c r="H3" s="20">
        <f>'Notas a los Edos Financieros'!D3</f>
        <v>1</v>
      </c>
    </row>
    <row r="4" spans="1:8" s="12" customFormat="1" ht="11.25" customHeight="1" x14ac:dyDescent="0.25">
      <c r="A4" s="159" t="s">
        <v>4</v>
      </c>
      <c r="B4" s="159"/>
      <c r="C4" s="159"/>
      <c r="D4" s="159"/>
      <c r="E4" s="159"/>
      <c r="F4" s="159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33901313.520000003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4931212.04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7777740.3399999999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142557771.15000001</v>
      </c>
      <c r="D20" s="19">
        <v>142557771.15000001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3881660.52</v>
      </c>
      <c r="D21" s="19">
        <v>3881660.52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2744.58</v>
      </c>
      <c r="D22" s="19">
        <v>2744.58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1143462.98</v>
      </c>
      <c r="D24" s="19">
        <v>1143462.98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1691474.94</v>
      </c>
      <c r="D25" s="19">
        <v>1691474.94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2444664.67</v>
      </c>
      <c r="D27" s="19">
        <v>2444664.67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12787995.369999999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101410497.98999999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10387757.609999999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-5828769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13416701.74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77565023.060000002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5869784.5800000001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101864967.23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19749793.780000001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7381774.8499999996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1308634.29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43724050.57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3651721.98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23056092.649999999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13960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2978939.11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5236381.28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2752196.15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2478264.2599999998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5920.87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21745449.640000001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21726517.34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18932.3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5828769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5828769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174926938.69</v>
      </c>
      <c r="D110" s="19">
        <v>174926938.69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-7273</v>
      </c>
      <c r="D111" s="19">
        <v>-7273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18558387.219999999</v>
      </c>
      <c r="D112" s="19">
        <v>18558387.219999999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3573698.6</v>
      </c>
      <c r="D113" s="19">
        <v>3573698.6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6462.92</v>
      </c>
      <c r="D116" s="19">
        <v>6462.92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-1562863.53</v>
      </c>
      <c r="D117" s="19">
        <v>-1562863.53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154189288.38999999</v>
      </c>
      <c r="D119" s="19">
        <v>154189288.38999999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45486147.899999999</v>
      </c>
    </row>
    <row r="128" spans="1:8" x14ac:dyDescent="0.2">
      <c r="A128" s="17">
        <v>2161</v>
      </c>
      <c r="B128" s="15" t="s">
        <v>170</v>
      </c>
      <c r="C128" s="19">
        <v>45486147.899999999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  <row r="179" spans="2:5" x14ac:dyDescent="0.2">
      <c r="B179" s="188" t="s">
        <v>595</v>
      </c>
      <c r="D179" s="183" t="s">
        <v>596</v>
      </c>
    </row>
    <row r="180" spans="2:5" ht="12.75" x14ac:dyDescent="0.2">
      <c r="B180" s="184" t="s">
        <v>594</v>
      </c>
      <c r="C180" s="189"/>
      <c r="D180" s="190" t="s">
        <v>597</v>
      </c>
      <c r="E180" s="190"/>
    </row>
    <row r="181" spans="2:5" ht="12.75" x14ac:dyDescent="0.2">
      <c r="B181" s="191" t="s">
        <v>598</v>
      </c>
      <c r="C181" s="191"/>
      <c r="D181" s="192" t="s">
        <v>599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D180:E180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8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B41" sqref="B41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2" t="str">
        <f>ESF!A1</f>
        <v>MUNICIPIO DE SAN LUIS DE LA PAZ, GTO. 2025</v>
      </c>
      <c r="B1" s="162"/>
      <c r="C1" s="162"/>
      <c r="D1" s="22" t="s">
        <v>0</v>
      </c>
      <c r="E1" s="23">
        <f>'Notas a los Edos Financieros'!D1</f>
        <v>2025</v>
      </c>
    </row>
    <row r="2" spans="1:5" ht="11.25" customHeight="1" x14ac:dyDescent="0.2">
      <c r="A2" s="162" t="s">
        <v>376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2" t="str">
        <f>ESF!A3</f>
        <v>DEL 01 DE ENERO DEL 2025 AL 31 DE MARZO DEL 2025</v>
      </c>
      <c r="B3" s="162"/>
      <c r="C3" s="162"/>
      <c r="D3" s="22" t="s">
        <v>3</v>
      </c>
      <c r="E3" s="23">
        <f>'Notas a los Edos Financieros'!D3</f>
        <v>1</v>
      </c>
    </row>
    <row r="4" spans="1:5" ht="11.25" customHeight="1" x14ac:dyDescent="0.2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0</v>
      </c>
    </row>
    <row r="10" spans="1:5" x14ac:dyDescent="0.2">
      <c r="A10" s="28">
        <v>3120</v>
      </c>
      <c r="B10" s="24" t="s">
        <v>378</v>
      </c>
      <c r="C10" s="29">
        <v>9959363.7699999996</v>
      </c>
    </row>
    <row r="11" spans="1:5" x14ac:dyDescent="0.2">
      <c r="A11" s="28">
        <v>3130</v>
      </c>
      <c r="B11" s="24" t="s">
        <v>379</v>
      </c>
      <c r="C11" s="29">
        <v>-22842761.670000002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74845279.359999999</v>
      </c>
    </row>
    <row r="16" spans="1:5" x14ac:dyDescent="0.2">
      <c r="A16" s="28">
        <v>3220</v>
      </c>
      <c r="B16" s="24" t="s">
        <v>383</v>
      </c>
      <c r="C16" s="29">
        <v>326998438.38999999</v>
      </c>
    </row>
    <row r="17" spans="1:4" x14ac:dyDescent="0.2">
      <c r="A17" s="28">
        <v>3230</v>
      </c>
      <c r="B17" s="24" t="s">
        <v>384</v>
      </c>
      <c r="C17" s="29">
        <v>0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26006324.649999999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" t="s">
        <v>55</v>
      </c>
    </row>
    <row r="36" spans="2:5" ht="22.5" x14ac:dyDescent="0.2">
      <c r="B36" s="182" t="s">
        <v>600</v>
      </c>
      <c r="C36" s="182"/>
      <c r="D36" s="193" t="s">
        <v>595</v>
      </c>
      <c r="E36" s="194"/>
    </row>
    <row r="37" spans="2:5" ht="12.75" x14ac:dyDescent="0.2">
      <c r="B37" s="195" t="s">
        <v>602</v>
      </c>
      <c r="C37" s="182"/>
      <c r="D37" s="185" t="s">
        <v>591</v>
      </c>
      <c r="E37" s="185"/>
    </row>
    <row r="38" spans="2:5" ht="12.75" x14ac:dyDescent="0.2">
      <c r="B38" s="196" t="s">
        <v>601</v>
      </c>
      <c r="C38" s="182"/>
      <c r="D38" s="192" t="s">
        <v>593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D37:E37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8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124" zoomScaleNormal="100" workbookViewId="3">
      <selection activeCell="C162" sqref="C162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2" t="str">
        <f>ESF!A1</f>
        <v>MUNICIPIO DE SAN LUIS DE LA PAZ, GTO. 2025</v>
      </c>
      <c r="B1" s="162"/>
      <c r="C1" s="162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2" t="s">
        <v>396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2" t="str">
        <f>ESF!A3</f>
        <v>DEL 01 DE ENERO DEL 2025 AL 31 DE MARZO DEL 2025</v>
      </c>
      <c r="B3" s="162"/>
      <c r="C3" s="162"/>
      <c r="D3" s="22" t="s">
        <v>3</v>
      </c>
      <c r="E3" s="23">
        <f>'Notas a los Edos Financieros'!D3</f>
        <v>1</v>
      </c>
    </row>
    <row r="4" spans="1:5" s="30" customFormat="1" ht="11.25" customHeight="1" x14ac:dyDescent="0.25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53822.03</v>
      </c>
      <c r="D9" s="29">
        <v>55022.03</v>
      </c>
    </row>
    <row r="10" spans="1:5" x14ac:dyDescent="0.2">
      <c r="A10" s="28">
        <v>1112</v>
      </c>
      <c r="B10" s="24" t="s">
        <v>398</v>
      </c>
      <c r="C10" s="29">
        <v>87133135.060000002</v>
      </c>
      <c r="D10" s="29">
        <v>59126209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45486147.899999999</v>
      </c>
      <c r="D14" s="29">
        <v>88615459.150000006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132673104.99000001</v>
      </c>
      <c r="D16" s="89">
        <f>SUM(D9:D15)</f>
        <v>147796690.18000001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101410497.98999999</v>
      </c>
      <c r="D21" s="89">
        <f>SUM(D22:D28)</f>
        <v>5746775.5999999996</v>
      </c>
    </row>
    <row r="22" spans="1:4" x14ac:dyDescent="0.2">
      <c r="A22" s="28">
        <v>1231</v>
      </c>
      <c r="B22" s="24" t="s">
        <v>110</v>
      </c>
      <c r="C22" s="29">
        <v>10387757.609999999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-5828769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13416701.74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77565023.060000002</v>
      </c>
      <c r="D26" s="29">
        <v>5821363.5999999996</v>
      </c>
    </row>
    <row r="27" spans="1:4" x14ac:dyDescent="0.2">
      <c r="A27" s="28">
        <v>1236</v>
      </c>
      <c r="B27" s="24" t="s">
        <v>115</v>
      </c>
      <c r="C27" s="29">
        <v>5869784.5800000001</v>
      </c>
      <c r="D27" s="29">
        <v>-74588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101864967.23</v>
      </c>
      <c r="D29" s="89">
        <f>SUM(D30:D37)</f>
        <v>153001.97</v>
      </c>
    </row>
    <row r="30" spans="1:4" x14ac:dyDescent="0.2">
      <c r="A30" s="28">
        <v>1241</v>
      </c>
      <c r="B30" s="24" t="s">
        <v>118</v>
      </c>
      <c r="C30" s="29">
        <v>19749793.780000001</v>
      </c>
      <c r="D30" s="29">
        <v>183481.97</v>
      </c>
    </row>
    <row r="31" spans="1:4" x14ac:dyDescent="0.2">
      <c r="A31" s="28">
        <v>1242</v>
      </c>
      <c r="B31" s="24" t="s">
        <v>119</v>
      </c>
      <c r="C31" s="29">
        <v>7381774.8499999996</v>
      </c>
      <c r="D31" s="29">
        <v>0</v>
      </c>
    </row>
    <row r="32" spans="1:4" x14ac:dyDescent="0.2">
      <c r="A32" s="28">
        <v>1243</v>
      </c>
      <c r="B32" s="24" t="s">
        <v>120</v>
      </c>
      <c r="C32" s="29">
        <v>1308634.29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43724050.57</v>
      </c>
      <c r="D33" s="29">
        <v>-67980</v>
      </c>
    </row>
    <row r="34" spans="1:6" x14ac:dyDescent="0.2">
      <c r="A34" s="28">
        <v>1245</v>
      </c>
      <c r="B34" s="24" t="s">
        <v>122</v>
      </c>
      <c r="C34" s="29">
        <v>3651721.98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23056092.649999999</v>
      </c>
      <c r="D35" s="29">
        <v>7110</v>
      </c>
    </row>
    <row r="36" spans="1:6" x14ac:dyDescent="0.2">
      <c r="A36" s="28">
        <v>1247</v>
      </c>
      <c r="B36" s="24" t="s">
        <v>124</v>
      </c>
      <c r="C36" s="29">
        <v>13960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2978939.11</v>
      </c>
      <c r="D37" s="29">
        <v>30390</v>
      </c>
    </row>
    <row r="38" spans="1:6" x14ac:dyDescent="0.2">
      <c r="A38" s="35">
        <v>1250</v>
      </c>
      <c r="B38" s="36" t="s">
        <v>129</v>
      </c>
      <c r="C38" s="89">
        <f>SUM(C39:C43)</f>
        <v>5230460.41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2752196.15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2478264.2599999998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208505925.63</v>
      </c>
      <c r="D44" s="89">
        <f>D21+D29+D38</f>
        <v>5899777.5699999994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74845279.359999999</v>
      </c>
      <c r="D48" s="89">
        <v>-21815618.68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1726050.06</v>
      </c>
      <c r="D49" s="89">
        <f>D50+D62+D63+D72+D75+D81+D90</f>
        <v>172043487.15000001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1726050.06</v>
      </c>
      <c r="D90" s="89">
        <v>172043487.15000001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5395048.7599999998</v>
      </c>
      <c r="D101" s="89">
        <f>D102+D124+D134+D136</f>
        <v>7425268.4500000002</v>
      </c>
      <c r="F101"/>
    </row>
    <row r="102" spans="1:6" x14ac:dyDescent="0.2">
      <c r="A102" s="35">
        <v>4300</v>
      </c>
      <c r="B102" s="100" t="s">
        <v>39</v>
      </c>
      <c r="C102" s="29">
        <v>5395048.7599999998</v>
      </c>
      <c r="D102" s="29">
        <v>7425268.4500000002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877421.86</v>
      </c>
      <c r="D104" s="29">
        <v>4596923.29</v>
      </c>
    </row>
    <row r="105" spans="1:6" x14ac:dyDescent="0.2">
      <c r="A105" s="28">
        <v>4319</v>
      </c>
      <c r="B105" s="101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4518351.43</v>
      </c>
      <c r="D123" s="29">
        <v>2824613.16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154">
        <v>4150</v>
      </c>
      <c r="B136" s="156" t="s">
        <v>215</v>
      </c>
      <c r="C136" s="155">
        <f>C137</f>
        <v>0</v>
      </c>
      <c r="D136" s="155">
        <f>D137</f>
        <v>0</v>
      </c>
      <c r="F136"/>
    </row>
    <row r="137" spans="1:6" ht="10.5" customHeight="1" x14ac:dyDescent="0.25">
      <c r="A137" s="151">
        <v>4151</v>
      </c>
      <c r="B137" s="153" t="s">
        <v>586</v>
      </c>
      <c r="C137" s="152">
        <v>0</v>
      </c>
      <c r="D137" s="152">
        <v>0</v>
      </c>
      <c r="F137"/>
    </row>
    <row r="138" spans="1:6" ht="12" customHeight="1" x14ac:dyDescent="0.25">
      <c r="A138" s="151"/>
      <c r="B138" s="157" t="s">
        <v>429</v>
      </c>
      <c r="C138" s="155">
        <f>C48+C49-C101</f>
        <v>71176280.659999996</v>
      </c>
      <c r="D138" s="155">
        <f>D48+D49-D101</f>
        <v>142802600.02000001</v>
      </c>
      <c r="F138"/>
    </row>
    <row r="139" spans="1:6" x14ac:dyDescent="0.2">
      <c r="A139" s="150"/>
      <c r="B139" s="150"/>
      <c r="C139" s="150"/>
      <c r="D139" s="150"/>
    </row>
    <row r="140" spans="1:6" x14ac:dyDescent="0.2">
      <c r="A140" s="150"/>
      <c r="B140" s="15" t="s">
        <v>55</v>
      </c>
    </row>
    <row r="146" spans="2:5" x14ac:dyDescent="0.2">
      <c r="B146" s="197" t="s">
        <v>600</v>
      </c>
      <c r="C146" s="182"/>
      <c r="D146" s="183" t="s">
        <v>603</v>
      </c>
    </row>
    <row r="147" spans="2:5" ht="12.75" x14ac:dyDescent="0.2">
      <c r="B147" s="184" t="s">
        <v>605</v>
      </c>
      <c r="C147" s="182"/>
      <c r="D147" s="185" t="s">
        <v>591</v>
      </c>
      <c r="E147" s="185"/>
    </row>
    <row r="148" spans="2:5" ht="12.75" x14ac:dyDescent="0.2">
      <c r="B148" s="186" t="s">
        <v>604</v>
      </c>
      <c r="C148" s="182"/>
      <c r="D148" s="192" t="s">
        <v>593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D147:E147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31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31" sqref="B31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3" t="str">
        <f>ESF!A1</f>
        <v>MUNICIPIO DE SAN LUIS DE LA PAZ, GTO. 2025</v>
      </c>
      <c r="B1" s="164"/>
      <c r="C1" s="165"/>
    </row>
    <row r="2" spans="1:5" s="31" customFormat="1" ht="11.25" customHeight="1" x14ac:dyDescent="0.25">
      <c r="A2" s="166" t="s">
        <v>430</v>
      </c>
      <c r="B2" s="167"/>
      <c r="C2" s="168"/>
    </row>
    <row r="3" spans="1:5" s="31" customFormat="1" ht="11.25" customHeight="1" x14ac:dyDescent="0.25">
      <c r="A3" s="166" t="str">
        <f>ESF!A3</f>
        <v>DEL 01 DE ENERO DEL 2025 AL 31 DE MARZO DEL 2025</v>
      </c>
      <c r="B3" s="167"/>
      <c r="C3" s="168"/>
    </row>
    <row r="4" spans="1:5" s="31" customFormat="1" x14ac:dyDescent="0.25">
      <c r="A4" s="169" t="s">
        <v>431</v>
      </c>
      <c r="B4" s="170"/>
      <c r="C4" s="171"/>
    </row>
    <row r="5" spans="1:5" s="33" customFormat="1" x14ac:dyDescent="0.2">
      <c r="A5" s="172" t="s">
        <v>479</v>
      </c>
      <c r="B5" s="172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155785684.58000001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5" x14ac:dyDescent="0.2">
      <c r="A17" s="61">
        <v>3.1</v>
      </c>
      <c r="B17" s="55" t="s">
        <v>442</v>
      </c>
      <c r="C17" s="53">
        <v>0</v>
      </c>
    </row>
    <row r="18" spans="1:5" x14ac:dyDescent="0.2">
      <c r="A18" s="62">
        <v>3.2</v>
      </c>
      <c r="B18" s="55" t="s">
        <v>443</v>
      </c>
      <c r="C18" s="53">
        <v>0</v>
      </c>
    </row>
    <row r="19" spans="1:5" x14ac:dyDescent="0.2">
      <c r="A19" s="62">
        <v>3.3</v>
      </c>
      <c r="B19" s="57" t="s">
        <v>444</v>
      </c>
      <c r="C19" s="63">
        <v>0</v>
      </c>
    </row>
    <row r="20" spans="1:5" ht="8.1" customHeight="1" x14ac:dyDescent="0.2">
      <c r="A20" s="49"/>
      <c r="B20" s="64"/>
      <c r="C20" s="65"/>
    </row>
    <row r="21" spans="1:5" x14ac:dyDescent="0.2">
      <c r="A21" s="66" t="s">
        <v>527</v>
      </c>
      <c r="B21" s="66"/>
      <c r="C21" s="48">
        <f>C6+C8-C16</f>
        <v>155785684.58000001</v>
      </c>
    </row>
    <row r="23" spans="1:5" x14ac:dyDescent="0.2">
      <c r="B23" s="15" t="s">
        <v>55</v>
      </c>
    </row>
    <row r="29" spans="1:5" x14ac:dyDescent="0.2">
      <c r="B29" s="198" t="s">
        <v>606</v>
      </c>
      <c r="C29" s="183" t="s">
        <v>607</v>
      </c>
    </row>
    <row r="30" spans="1:5" ht="12.75" x14ac:dyDescent="0.2">
      <c r="B30" s="199" t="s">
        <v>610</v>
      </c>
      <c r="C30" s="185" t="s">
        <v>608</v>
      </c>
      <c r="D30" s="185"/>
      <c r="E30" s="185"/>
    </row>
    <row r="31" spans="1:5" ht="12.75" x14ac:dyDescent="0.2">
      <c r="B31" s="200" t="s">
        <v>609</v>
      </c>
      <c r="C31" s="192" t="s">
        <v>599</v>
      </c>
    </row>
  </sheetData>
  <mergeCells count="6">
    <mergeCell ref="C30:E30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9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3" workbookViewId="3">
      <selection activeCell="C59" sqref="C59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3" t="str">
        <f>ESF!A1</f>
        <v>MUNICIPIO DE SAN LUIS DE LA PAZ, GTO. 2025</v>
      </c>
      <c r="B1" s="174"/>
      <c r="C1" s="175"/>
    </row>
    <row r="2" spans="1:5" s="34" customFormat="1" ht="11.25" customHeight="1" x14ac:dyDescent="0.25">
      <c r="A2" s="176" t="s">
        <v>445</v>
      </c>
      <c r="B2" s="177"/>
      <c r="C2" s="178"/>
    </row>
    <row r="3" spans="1:5" s="34" customFormat="1" ht="11.25" customHeight="1" x14ac:dyDescent="0.25">
      <c r="A3" s="176" t="str">
        <f>ESF!A3</f>
        <v>DEL 01 DE ENERO DEL 2025 AL 31 DE MARZO DEL 2025</v>
      </c>
      <c r="B3" s="177"/>
      <c r="C3" s="178"/>
    </row>
    <row r="4" spans="1:5" x14ac:dyDescent="0.2">
      <c r="A4" s="169" t="s">
        <v>431</v>
      </c>
      <c r="B4" s="170"/>
      <c r="C4" s="171"/>
    </row>
    <row r="5" spans="1:5" ht="11.25" customHeight="1" x14ac:dyDescent="0.2">
      <c r="A5" s="172" t="s">
        <v>479</v>
      </c>
      <c r="B5" s="172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79435337.129999995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220981.97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183481.97</v>
      </c>
      <c r="E11" s="147"/>
    </row>
    <row r="12" spans="1:5" x14ac:dyDescent="0.2">
      <c r="A12" s="87">
        <v>2.4</v>
      </c>
      <c r="B12" s="69" t="s">
        <v>119</v>
      </c>
      <c r="C12" s="80">
        <v>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7110</v>
      </c>
      <c r="E16" s="147"/>
    </row>
    <row r="17" spans="1:5" x14ac:dyDescent="0.2">
      <c r="A17" s="87">
        <v>2.9</v>
      </c>
      <c r="B17" s="69" t="s">
        <v>125</v>
      </c>
      <c r="C17" s="80">
        <v>30390</v>
      </c>
      <c r="E17" s="147"/>
    </row>
    <row r="18" spans="1:5" x14ac:dyDescent="0.2">
      <c r="A18" s="87" t="s">
        <v>448</v>
      </c>
      <c r="B18" s="69" t="s">
        <v>449</v>
      </c>
      <c r="C18" s="80">
        <v>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0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0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1726050.06</v>
      </c>
    </row>
    <row r="32" spans="1:5" x14ac:dyDescent="0.2">
      <c r="A32" s="87" t="s">
        <v>472</v>
      </c>
      <c r="B32" s="69" t="s">
        <v>346</v>
      </c>
      <c r="C32" s="80">
        <v>0</v>
      </c>
      <c r="E32" s="147"/>
    </row>
    <row r="33" spans="1:6" x14ac:dyDescent="0.2">
      <c r="A33" s="87" t="s">
        <v>473</v>
      </c>
      <c r="B33" s="69" t="s">
        <v>355</v>
      </c>
      <c r="C33" s="80">
        <v>0</v>
      </c>
      <c r="E33" s="147"/>
    </row>
    <row r="34" spans="1:6" x14ac:dyDescent="0.2">
      <c r="A34" s="87" t="s">
        <v>474</v>
      </c>
      <c r="B34" s="69" t="s">
        <v>358</v>
      </c>
      <c r="C34" s="80">
        <v>0</v>
      </c>
      <c r="E34" s="147"/>
    </row>
    <row r="35" spans="1:6" x14ac:dyDescent="0.2">
      <c r="A35" s="87" t="s">
        <v>562</v>
      </c>
      <c r="B35" s="69" t="s">
        <v>364</v>
      </c>
      <c r="C35" s="80">
        <v>0</v>
      </c>
      <c r="E35" s="147"/>
    </row>
    <row r="36" spans="1:6" x14ac:dyDescent="0.2">
      <c r="A36" s="87" t="s">
        <v>563</v>
      </c>
      <c r="B36" s="69" t="s">
        <v>374</v>
      </c>
      <c r="C36" s="80">
        <v>1726050.06</v>
      </c>
      <c r="E36" s="147"/>
    </row>
    <row r="37" spans="1:6" x14ac:dyDescent="0.2">
      <c r="A37" s="87" t="s">
        <v>475</v>
      </c>
      <c r="B37" s="69" t="s">
        <v>564</v>
      </c>
      <c r="C37" s="80">
        <v>0</v>
      </c>
    </row>
    <row r="38" spans="1:6" x14ac:dyDescent="0.2">
      <c r="A38" s="87" t="s">
        <v>476</v>
      </c>
      <c r="B38" s="79" t="s">
        <v>477</v>
      </c>
      <c r="C38" s="86">
        <v>0</v>
      </c>
    </row>
    <row r="39" spans="1:6" ht="8.1" customHeight="1" x14ac:dyDescent="0.2">
      <c r="A39" s="71"/>
      <c r="B39" s="74"/>
      <c r="C39" s="75"/>
    </row>
    <row r="40" spans="1:6" x14ac:dyDescent="0.2">
      <c r="A40" s="76" t="s">
        <v>528</v>
      </c>
      <c r="B40" s="47"/>
      <c r="C40" s="48">
        <f>C6-C8+C31</f>
        <v>80940405.219999999</v>
      </c>
    </row>
    <row r="42" spans="1:6" x14ac:dyDescent="0.2">
      <c r="B42" s="15" t="s">
        <v>55</v>
      </c>
    </row>
    <row r="47" spans="1:6" x14ac:dyDescent="0.2">
      <c r="B47" s="182" t="s">
        <v>600</v>
      </c>
      <c r="C47" s="182"/>
      <c r="D47" s="183" t="s">
        <v>590</v>
      </c>
    </row>
    <row r="48" spans="1:6" ht="12.75" x14ac:dyDescent="0.2">
      <c r="B48" s="184" t="s">
        <v>614</v>
      </c>
      <c r="C48" s="182"/>
      <c r="D48" s="189" t="s">
        <v>611</v>
      </c>
      <c r="E48" s="201"/>
      <c r="F48" s="201"/>
    </row>
    <row r="49" spans="2:4" ht="12.75" x14ac:dyDescent="0.2">
      <c r="B49" s="186" t="s">
        <v>612</v>
      </c>
      <c r="C49" s="182"/>
      <c r="D49" s="192" t="s">
        <v>613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68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topLeftCell="A31" workbookViewId="3">
      <selection activeCell="C69" sqref="C69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2" t="str">
        <f>'Notas a los Edos Financieros'!A1</f>
        <v>MUNICIPIO DE SAN LUIS DE LA PAZ, GTO. 2025</v>
      </c>
      <c r="B1" s="181"/>
      <c r="C1" s="181"/>
      <c r="D1" s="181"/>
      <c r="E1" s="181"/>
      <c r="F1" s="181"/>
      <c r="G1" s="22" t="s">
        <v>0</v>
      </c>
      <c r="H1" s="23">
        <f>'Notas a los Edos Financieros'!D1</f>
        <v>2025</v>
      </c>
    </row>
    <row r="2" spans="1:10" ht="11.25" customHeight="1" x14ac:dyDescent="0.2">
      <c r="A2" s="162" t="s">
        <v>478</v>
      </c>
      <c r="B2" s="181"/>
      <c r="C2" s="181"/>
      <c r="D2" s="181"/>
      <c r="E2" s="181"/>
      <c r="F2" s="181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2" t="str">
        <f>'Notas a los Edos Financieros'!A3</f>
        <v>DEL 01 DE ENERO DEL 2025 AL 31 DE MARZO DEL 2025</v>
      </c>
      <c r="B3" s="181"/>
      <c r="C3" s="181"/>
      <c r="D3" s="181"/>
      <c r="E3" s="181"/>
      <c r="F3" s="181"/>
      <c r="G3" s="22" t="s">
        <v>3</v>
      </c>
      <c r="H3" s="23">
        <f>'Notas a los Edos Financieros'!D3</f>
        <v>1</v>
      </c>
    </row>
    <row r="4" spans="1:10" ht="11.25" customHeight="1" x14ac:dyDescent="0.2">
      <c r="A4" s="162" t="s">
        <v>4</v>
      </c>
      <c r="B4" s="162"/>
      <c r="C4" s="162"/>
      <c r="D4" s="162"/>
      <c r="E4" s="162"/>
      <c r="F4" s="162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79" t="s">
        <v>547</v>
      </c>
      <c r="C39" s="180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457590323.00999999</v>
      </c>
    </row>
    <row r="42" spans="1:6" x14ac:dyDescent="0.2">
      <c r="A42" s="24">
        <v>8120</v>
      </c>
      <c r="B42" s="135" t="s">
        <v>515</v>
      </c>
      <c r="C42" s="148">
        <v>308863302.74000001</v>
      </c>
    </row>
    <row r="43" spans="1:6" x14ac:dyDescent="0.2">
      <c r="A43" s="24">
        <v>8130</v>
      </c>
      <c r="B43" s="135" t="s">
        <v>516</v>
      </c>
      <c r="C43" s="148">
        <v>7058664.3099999996</v>
      </c>
    </row>
    <row r="44" spans="1:6" x14ac:dyDescent="0.2">
      <c r="A44" s="24">
        <v>8140</v>
      </c>
      <c r="B44" s="135" t="s">
        <v>517</v>
      </c>
      <c r="C44" s="148">
        <v>155785684.58000001</v>
      </c>
    </row>
    <row r="45" spans="1:6" ht="12" thickBot="1" x14ac:dyDescent="0.25">
      <c r="A45" s="24">
        <v>8150</v>
      </c>
      <c r="B45" s="136" t="s">
        <v>518</v>
      </c>
      <c r="C45" s="149">
        <v>155785684.58000001</v>
      </c>
    </row>
    <row r="47" spans="1:6" ht="12" thickBot="1" x14ac:dyDescent="0.25"/>
    <row r="48" spans="1:6" ht="12" x14ac:dyDescent="0.2">
      <c r="B48" s="179" t="s">
        <v>548</v>
      </c>
      <c r="C48" s="180"/>
    </row>
    <row r="49" spans="1:3" ht="12" x14ac:dyDescent="0.2">
      <c r="B49" s="133" t="s">
        <v>479</v>
      </c>
      <c r="C49" s="134">
        <f>C40</f>
        <v>2025</v>
      </c>
    </row>
    <row r="50" spans="1:3" x14ac:dyDescent="0.2">
      <c r="A50" s="24">
        <v>8210</v>
      </c>
      <c r="B50" s="135" t="s">
        <v>519</v>
      </c>
      <c r="C50" s="137">
        <v>457590323.00999999</v>
      </c>
    </row>
    <row r="51" spans="1:3" x14ac:dyDescent="0.2">
      <c r="A51" s="24">
        <v>8220</v>
      </c>
      <c r="B51" s="135" t="s">
        <v>520</v>
      </c>
      <c r="C51" s="137">
        <v>259845087.00999999</v>
      </c>
    </row>
    <row r="52" spans="1:3" x14ac:dyDescent="0.2">
      <c r="A52" s="24">
        <v>8230</v>
      </c>
      <c r="B52" s="135" t="s">
        <v>521</v>
      </c>
      <c r="C52" s="137">
        <v>7058664.3099999996</v>
      </c>
    </row>
    <row r="53" spans="1:3" x14ac:dyDescent="0.2">
      <c r="A53" s="24">
        <v>8240</v>
      </c>
      <c r="B53" s="135" t="s">
        <v>522</v>
      </c>
      <c r="C53" s="137">
        <v>125368563.18000001</v>
      </c>
    </row>
    <row r="54" spans="1:3" x14ac:dyDescent="0.2">
      <c r="A54" s="24">
        <v>8250</v>
      </c>
      <c r="B54" s="135" t="s">
        <v>523</v>
      </c>
      <c r="C54" s="137">
        <v>79435337.129999995</v>
      </c>
    </row>
    <row r="55" spans="1:3" x14ac:dyDescent="0.2">
      <c r="A55" s="24">
        <v>8260</v>
      </c>
      <c r="B55" s="135" t="s">
        <v>524</v>
      </c>
      <c r="C55" s="137">
        <v>79435337.129999995</v>
      </c>
    </row>
    <row r="56" spans="1:3" ht="12" thickBot="1" x14ac:dyDescent="0.25">
      <c r="A56" s="24">
        <v>8270</v>
      </c>
      <c r="B56" s="136" t="s">
        <v>525</v>
      </c>
      <c r="C56" s="138">
        <v>78716485.060000002</v>
      </c>
    </row>
    <row r="59" spans="1:3" x14ac:dyDescent="0.2">
      <c r="B59" s="15" t="s">
        <v>55</v>
      </c>
    </row>
    <row r="66" spans="2:8" x14ac:dyDescent="0.2">
      <c r="B66" s="182" t="s">
        <v>589</v>
      </c>
      <c r="C66" s="182"/>
      <c r="D66" s="183"/>
      <c r="E66" s="183"/>
      <c r="F66" s="183" t="s">
        <v>615</v>
      </c>
    </row>
    <row r="67" spans="2:8" ht="12.75" x14ac:dyDescent="0.2">
      <c r="B67" s="184" t="s">
        <v>617</v>
      </c>
      <c r="C67" s="182"/>
      <c r="D67" s="183"/>
      <c r="E67" s="183"/>
      <c r="F67" s="185" t="s">
        <v>591</v>
      </c>
      <c r="G67" s="185"/>
      <c r="H67" s="185"/>
    </row>
    <row r="68" spans="2:8" ht="12.75" x14ac:dyDescent="0.2">
      <c r="B68" s="186" t="s">
        <v>616</v>
      </c>
      <c r="C68" s="182"/>
      <c r="D68" s="183"/>
      <c r="E68" s="183"/>
      <c r="F68" s="192" t="s">
        <v>599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67:H67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dcterms:created xsi:type="dcterms:W3CDTF">2012-12-11T20:36:24Z</dcterms:created>
  <dcterms:modified xsi:type="dcterms:W3CDTF">2025-04-29T19:35:27Z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