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22024\"/>
    </mc:Choice>
  </mc:AlternateContent>
  <bookViews>
    <workbookView xWindow="-105" yWindow="-105" windowWidth="19425" windowHeight="10305" tabRatio="782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I94" i="1"/>
  <c r="H94" i="1"/>
  <c r="H93" i="1"/>
  <c r="I93" i="1" s="1"/>
  <c r="H92" i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19" i="1"/>
  <c r="I18" i="1"/>
  <c r="I17" i="1"/>
  <c r="I16" i="1"/>
  <c r="H21" i="1"/>
  <c r="I21" i="1" s="1"/>
  <c r="H20" i="1"/>
  <c r="I20" i="1" s="1"/>
  <c r="H19" i="1"/>
  <c r="H18" i="1"/>
  <c r="H17" i="1"/>
  <c r="H16" i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I136" i="1"/>
  <c r="H136" i="1"/>
  <c r="H126" i="1"/>
  <c r="G87" i="1"/>
  <c r="E87" i="1"/>
  <c r="D87" i="1"/>
  <c r="H52" i="1"/>
  <c r="C13" i="1"/>
  <c r="I53" i="1"/>
  <c r="I66" i="1"/>
  <c r="I156" i="1"/>
  <c r="I152" i="1" s="1"/>
  <c r="I78" i="1"/>
  <c r="I22" i="1"/>
  <c r="H88" i="1"/>
  <c r="H62" i="1"/>
  <c r="H74" i="1"/>
  <c r="H32" i="1"/>
  <c r="H106" i="1"/>
  <c r="I92" i="1"/>
  <c r="I88" i="1" s="1"/>
  <c r="F87" i="1"/>
  <c r="I128" i="1"/>
  <c r="I126" i="1" s="1"/>
  <c r="I62" i="1"/>
  <c r="H22" i="1"/>
  <c r="H140" i="1"/>
  <c r="I107" i="1"/>
  <c r="I74" i="1"/>
  <c r="C87" i="1"/>
  <c r="I141" i="1"/>
  <c r="I140" i="1" s="1"/>
  <c r="I10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G161" i="1"/>
  <c r="D161" i="1"/>
  <c r="C161" i="1"/>
  <c r="I87" i="1"/>
  <c r="F161" i="1"/>
  <c r="H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<sst xmlns="http://schemas.openxmlformats.org/spreadsheetml/2006/main" count="322" uniqueCount="170">
  <si>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</si>
  <si>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</si>
  <si>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</si>
  <si>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</si>
  <si>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</si>
  <si>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</si>
  <si>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</si>
  <si>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</si>
  <si>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</si>
  <si>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</si>
  <si>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</si>
  <si>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</si>
  <si>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</si>
  <si>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</si>
  <si>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</si>
  <si>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</si>
  <si>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</si>
  <si>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</si>
  <si>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</si>
  <si>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</si>
  <si>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</si>
  <si>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</si>
  <si>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</si>
  <si>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</si>
  <si>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</si>
  <si>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</si>
  <si>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</si>
  <si>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</si>
  <si>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</si>
  <si>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</si>
  <si>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</si>
  <si>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</si>
  <si>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</si>
  <si>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</si>
  <si>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</si>
  <si>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</si>
  <si>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</si>
  <si>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</si>
  <si>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</si>
  <si>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</si>
  <si>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</si>
  <si>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</si>
  <si>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</si>
  <si>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</si>
  <si>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</si>
  <si>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</si>
  <si>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</si>
  <si>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</si>
  <si>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</si>
  <si>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</si>
  <si>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</si>
  <si>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</si>
  <si>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</si>
  <si>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</si>
  <si>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</si>
  <si>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</si>
  <si>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</si>
  <si>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</si>
  <si>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</si>
  <si>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</si>
  <si>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</si>
  <si>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</si>
  <si>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</si>
  <si>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</si>
  <si>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</si>
  <si>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</si>
  <si>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</si>
  <si>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</si>
  <si>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</si>
  <si>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</si>
  <si>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</si>
  <si>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</si>
  <si>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</si>
  <si>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</si>
  <si>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</si>
  <si>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</si>
  <si>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</si>
  <si>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</si>
  <si>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</si>
  <si>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</si>
  <si>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</si>
  <si>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</si>
  <si>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</si>
  <si>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</si>
  <si>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</si>
  <si>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</si>
  <si>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</si>
  <si>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</si>
  <si>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</si>
  <si>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</si>
  <si>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</si>
  <si>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</si>
  <si>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</si>
  <si>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</si>
  <si>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</si>
  <si>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</si>
  <si>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</si>
  <si>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</si>
  <si>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</si>
  <si>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</si>
  <si>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</si>
  <si>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</si>
  <si>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</si>
  <si>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</si>
  <si>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</si>
  <si>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</si>
  <si>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</si>
  <si>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</si>
  <si>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</si>
  <si>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</si>
  <si>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</si>
  <si>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</si>
  <si>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</si>
  <si>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</si>
  <si>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</si>
  <si>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</si>
  <si>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</si>
  <si>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</si>
  <si>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</si>
  <si>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</si>
  <si>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</si>
  <si>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</si>
  <si>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</si>
  <si>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</si>
  <si>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</si>
  <si>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</si>
  <si>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</si>
  <si>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</si>
  <si>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</si>
  <si>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</si>
  <si>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</si>
  <si>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</si>
  <si>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</si>
  <si>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</si>
  <si>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</si>
  <si>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</si>
  <si>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</si>
  <si>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</si>
  <si>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</si>
  <si>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</si>
  <si>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</si>
  <si>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</si>
  <si>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</si>
  <si>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</si>
  <si>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</si>
  <si>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</si>
  <si>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</si>
  <si>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</si>
  <si>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</si>
  <si>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</si>
  <si>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</si>
  <si>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</si>
  <si>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</si>
  <si>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</si>
  <si>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</si>
  <si>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</si>
  <si>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</si>
  <si>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</si>
  <si>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</si>
  <si>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</si>
  <si>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</si>
  <si>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</si>
  <si>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</si>
  <si>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</si>
  <si>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</si>
  <si>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</si>
  <si>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</si>
  <si>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</si>
  <si>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</si>
  <si>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2024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</si>
</sst>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30 DE JUNIO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410722197.19999993</v>
      </c>
      <c r="D13" s="3">
        <f t="shared" ref="D13:K13" si="0">D14+D22+D32+D42+D52+D62+D66+D74+D78</f>
        <v>6151466.549999998</v>
      </c>
      <c r="E13" s="3">
        <f t="shared" si="0"/>
        <v>0</v>
      </c>
      <c r="F13" s="3">
        <f t="shared" si="0"/>
        <v>11710961.130000001</v>
      </c>
      <c r="G13" s="3">
        <f t="shared" si="0"/>
        <v>21805632.82</v>
      </c>
      <c r="H13" s="3">
        <f t="shared" si="0"/>
        <v>-3943205.1399999997</v>
      </c>
      <c r="I13" s="3">
        <f t="shared" si="0"/>
        <v>406778992.06000012</v>
      </c>
    </row>
    <row r="14" spans="1:9" x14ac:dyDescent="0.2">
      <c r="B14" s="17" t="s">
        <v>45</v>
      </c>
      <c r="C14" s="3">
        <f>SUM(C15:C21)</f>
        <v>225440629.65999994</v>
      </c>
      <c r="D14" s="3">
        <f t="shared" ref="D14:K14" si="1">SUM(D15:D21)</f>
        <v>-25663.889999999898</v>
      </c>
      <c r="E14" s="3">
        <f t="shared" si="1"/>
        <v>0</v>
      </c>
      <c r="F14" s="3">
        <f t="shared" si="1"/>
        <v>221000</v>
      </c>
      <c r="G14" s="3">
        <f t="shared" si="1"/>
        <v>215000</v>
      </c>
      <c r="H14" s="3">
        <f t="shared" si="1"/>
        <v>-19663.889999999898</v>
      </c>
      <c r="I14" s="3">
        <f t="shared" si="1"/>
        <v>225420965.76999998</v>
      </c>
    </row>
    <row r="15" spans="1:9" x14ac:dyDescent="0.2">
      <c r="B15" s="16" t="s">
        <v>46</v>
      </c>
      <c r="C15" s="4">
        <v>89149535.839999989</v>
      </c>
      <c r="D15" s="4">
        <v>-2298480.39</v>
      </c>
      <c r="E15" s="4">
        <v>0</v>
      </c>
      <c r="F15" s="4">
        <v>0</v>
      </c>
      <c r="G15" s="4">
        <v>0</v>
      </c>
      <c r="H15" s="4">
        <f>D15+F15-E15-G15</f>
        <v>-2298480.39</v>
      </c>
      <c r="I15" s="4">
        <f>C15+H15</f>
        <v>86851055.449999988</v>
      </c>
    </row>
    <row r="16" spans="1:9" x14ac:dyDescent="0.2">
      <c r="B16" s="16" t="s">
        <v>47</v>
      </c>
      <c r="C16" s="4">
        <v>28099000</v>
      </c>
      <c r="D16" s="4">
        <v>135112</v>
      </c>
      <c r="E16" s="4">
        <v>0</v>
      </c>
      <c r="F16" s="4">
        <v>0</v>
      </c>
      <c r="G16" s="4">
        <v>0</v>
      </c>
      <c r="H16" s="4">
        <f t="shared" ref="H16:H21" si="2">D16+F16-E16-G16</f>
        <v>135112</v>
      </c>
      <c r="I16" s="4">
        <f t="shared" ref="I16:I21" si="3">C16+H16</f>
        <v>28234112</v>
      </c>
    </row>
    <row r="17" spans="2:9" x14ac:dyDescent="0.2">
      <c r="B17" s="16" t="s">
        <v>48</v>
      </c>
      <c r="C17" s="4">
        <v>59141598.199999988</v>
      </c>
      <c r="D17" s="4">
        <v>-449648.27999999997</v>
      </c>
      <c r="E17" s="4">
        <v>0</v>
      </c>
      <c r="F17" s="4">
        <v>200000</v>
      </c>
      <c r="G17" s="4">
        <v>0</v>
      </c>
      <c r="H17" s="4">
        <f t="shared" si="2"/>
        <v>-249648.27999999997</v>
      </c>
      <c r="I17" s="4">
        <f t="shared" si="3"/>
        <v>58891949.919999987</v>
      </c>
    </row>
    <row r="18" spans="2:9" x14ac:dyDescent="0.2">
      <c r="B18" s="16" t="s">
        <v>49</v>
      </c>
      <c r="C18" s="4">
        <v>36741228.149999991</v>
      </c>
      <c r="D18" s="4">
        <v>-947934.27000000014</v>
      </c>
      <c r="E18" s="4">
        <v>0</v>
      </c>
      <c r="F18" s="4">
        <v>0</v>
      </c>
      <c r="G18" s="4">
        <v>0</v>
      </c>
      <c r="H18" s="4">
        <f t="shared" si="2"/>
        <v>-947934.27000000014</v>
      </c>
      <c r="I18" s="4">
        <f t="shared" si="3"/>
        <v>35793293.879999988</v>
      </c>
    </row>
    <row r="19" spans="2:9" x14ac:dyDescent="0.2">
      <c r="B19" s="16" t="s">
        <v>50</v>
      </c>
      <c r="C19" s="4">
        <v>9609267.4699999988</v>
      </c>
      <c r="D19" s="4">
        <v>27400</v>
      </c>
      <c r="E19" s="4">
        <v>0</v>
      </c>
      <c r="F19" s="4">
        <v>21000</v>
      </c>
      <c r="G19" s="4">
        <v>15000</v>
      </c>
      <c r="H19" s="4">
        <f t="shared" si="2"/>
        <v>33400</v>
      </c>
      <c r="I19" s="4">
        <f t="shared" si="3"/>
        <v>9642667.4699999988</v>
      </c>
    </row>
    <row r="20" spans="2:9" x14ac:dyDescent="0.2">
      <c r="B20" s="16" t="s">
        <v>51</v>
      </c>
      <c r="C20" s="4">
        <v>2700000</v>
      </c>
      <c r="D20" s="4">
        <v>1957887.05</v>
      </c>
      <c r="E20" s="4">
        <v>0</v>
      </c>
      <c r="F20" s="4">
        <v>0</v>
      </c>
      <c r="G20" s="4">
        <v>200000</v>
      </c>
      <c r="H20" s="4">
        <f t="shared" si="2"/>
        <v>1757887.05</v>
      </c>
      <c r="I20" s="4">
        <f t="shared" si="3"/>
        <v>4457887.05</v>
      </c>
    </row>
    <row r="21" spans="2:9" x14ac:dyDescent="0.2">
      <c r="B21" s="16" t="s">
        <v>52</v>
      </c>
      <c r="C21" s="4">
        <v>0</v>
      </c>
      <c r="D21" s="4">
        <v>1550000</v>
      </c>
      <c r="E21" s="4">
        <v>0</v>
      </c>
      <c r="F21" s="4">
        <v>0</v>
      </c>
      <c r="G21" s="4">
        <v>0</v>
      </c>
      <c r="H21" s="4">
        <f t="shared" si="2"/>
        <v>1550000</v>
      </c>
      <c r="I21" s="4">
        <f t="shared" si="3"/>
        <v>1550000</v>
      </c>
    </row>
    <row r="22" spans="2:9" x14ac:dyDescent="0.2">
      <c r="B22" s="17" t="s">
        <v>53</v>
      </c>
      <c r="C22" s="3">
        <f>SUM(C23:C31)</f>
        <v>49843934.950000003</v>
      </c>
      <c r="D22" s="3">
        <f t="shared" ref="D22:K22" si="4">SUM(D23:D31)</f>
        <v>1631899.6800000002</v>
      </c>
      <c r="E22" s="3">
        <f t="shared" si="4"/>
        <v>0</v>
      </c>
      <c r="F22" s="3">
        <f t="shared" si="4"/>
        <v>592150</v>
      </c>
      <c r="G22" s="3">
        <f t="shared" si="4"/>
        <v>3192313.29</v>
      </c>
      <c r="H22" s="3">
        <f t="shared" si="4"/>
        <v>-968263.6100000001</v>
      </c>
      <c r="I22" s="3">
        <f t="shared" si="4"/>
        <v>48875671.340000004</v>
      </c>
    </row>
    <row r="23" spans="2:9" x14ac:dyDescent="0.2">
      <c r="B23" s="16" t="s">
        <v>54</v>
      </c>
      <c r="C23" s="4">
        <v>2390400</v>
      </c>
      <c r="D23" s="4">
        <v>576350</v>
      </c>
      <c r="E23" s="4">
        <v>0</v>
      </c>
      <c r="F23" s="4">
        <v>0</v>
      </c>
      <c r="G23" s="4">
        <v>68517</v>
      </c>
      <c r="H23" s="4">
        <f t="shared" ref="H23:H31" si="5">D23+F23-E23-G23</f>
        <v>507833</v>
      </c>
      <c r="I23" s="4">
        <f t="shared" ref="I23:I31" si="6">C23+H23</f>
        <v>2898233</v>
      </c>
    </row>
    <row r="24" spans="2:9" x14ac:dyDescent="0.2">
      <c r="B24" s="16" t="s">
        <v>55</v>
      </c>
      <c r="C24" s="4">
        <v>1479000</v>
      </c>
      <c r="D24" s="4">
        <v>830000</v>
      </c>
      <c r="E24" s="4">
        <v>0</v>
      </c>
      <c r="F24" s="4">
        <v>0</v>
      </c>
      <c r="G24" s="4">
        <v>30028.95</v>
      </c>
      <c r="H24" s="4">
        <f t="shared" si="5"/>
        <v>799971.05</v>
      </c>
      <c r="I24" s="4">
        <f t="shared" si="6"/>
        <v>2278971.0499999998</v>
      </c>
    </row>
    <row r="25" spans="2:9" x14ac:dyDescent="0.2">
      <c r="B25" s="16" t="s">
        <v>56</v>
      </c>
      <c r="C25" s="4">
        <v>555000</v>
      </c>
      <c r="D25" s="4">
        <v>-55000</v>
      </c>
      <c r="E25" s="4">
        <v>0</v>
      </c>
      <c r="F25" s="4">
        <v>0</v>
      </c>
      <c r="G25" s="4">
        <v>34810</v>
      </c>
      <c r="H25" s="4">
        <f t="shared" si="5"/>
        <v>-89810</v>
      </c>
      <c r="I25" s="4">
        <f t="shared" si="6"/>
        <v>465190</v>
      </c>
    </row>
    <row r="26" spans="2:9" x14ac:dyDescent="0.2">
      <c r="B26" s="16" t="s">
        <v>57</v>
      </c>
      <c r="C26" s="4">
        <v>25192710</v>
      </c>
      <c r="D26" s="4">
        <v>-1733000</v>
      </c>
      <c r="E26" s="4">
        <v>0</v>
      </c>
      <c r="F26" s="4">
        <v>344500</v>
      </c>
      <c r="G26" s="4">
        <v>1463714.99</v>
      </c>
      <c r="H26" s="4">
        <f t="shared" si="5"/>
        <v>-2852214.99</v>
      </c>
      <c r="I26" s="4">
        <f t="shared" si="6"/>
        <v>22340495.009999998</v>
      </c>
    </row>
    <row r="27" spans="2:9" x14ac:dyDescent="0.2">
      <c r="B27" s="16" t="s">
        <v>58</v>
      </c>
      <c r="C27" s="4">
        <v>1437204.63</v>
      </c>
      <c r="D27" s="4">
        <v>-261300</v>
      </c>
      <c r="E27" s="4">
        <v>0</v>
      </c>
      <c r="F27" s="4">
        <v>180000</v>
      </c>
      <c r="G27" s="4">
        <v>61242.35</v>
      </c>
      <c r="H27" s="4">
        <f t="shared" si="5"/>
        <v>-142542.35</v>
      </c>
      <c r="I27" s="4">
        <f t="shared" si="6"/>
        <v>1294662.2799999998</v>
      </c>
    </row>
    <row r="28" spans="2:9" x14ac:dyDescent="0.2">
      <c r="B28" s="16" t="s">
        <v>59</v>
      </c>
      <c r="C28" s="4">
        <v>15327950.32</v>
      </c>
      <c r="D28" s="4">
        <v>1846049.6800000002</v>
      </c>
      <c r="E28" s="4">
        <v>0</v>
      </c>
      <c r="F28" s="4">
        <v>27650</v>
      </c>
      <c r="G28" s="4">
        <v>1300000</v>
      </c>
      <c r="H28" s="4">
        <f t="shared" si="5"/>
        <v>573699.68000000017</v>
      </c>
      <c r="I28" s="4">
        <f t="shared" si="6"/>
        <v>15901650</v>
      </c>
    </row>
    <row r="29" spans="2:9" x14ac:dyDescent="0.2">
      <c r="B29" s="16" t="s">
        <v>60</v>
      </c>
      <c r="C29" s="4">
        <v>2571000</v>
      </c>
      <c r="D29" s="4">
        <v>445000</v>
      </c>
      <c r="E29" s="4">
        <v>0</v>
      </c>
      <c r="F29" s="4">
        <v>25000</v>
      </c>
      <c r="G29" s="4">
        <v>139000</v>
      </c>
      <c r="H29" s="4">
        <f t="shared" si="5"/>
        <v>331000</v>
      </c>
      <c r="I29" s="4">
        <f t="shared" si="6"/>
        <v>2902000</v>
      </c>
    </row>
    <row r="30" spans="2:9" x14ac:dyDescent="0.2">
      <c r="B30" s="16" t="s">
        <v>61</v>
      </c>
      <c r="C30" s="4">
        <v>150000</v>
      </c>
      <c r="D30" s="4">
        <v>50000</v>
      </c>
      <c r="E30" s="4">
        <v>0</v>
      </c>
      <c r="F30" s="4">
        <v>0</v>
      </c>
      <c r="G30" s="4">
        <v>0</v>
      </c>
      <c r="H30" s="4">
        <f t="shared" si="5"/>
        <v>50000</v>
      </c>
      <c r="I30" s="4">
        <f t="shared" si="6"/>
        <v>200000</v>
      </c>
    </row>
    <row r="31" spans="2:9" x14ac:dyDescent="0.2">
      <c r="B31" s="16" t="s">
        <v>62</v>
      </c>
      <c r="C31" s="4">
        <v>740670</v>
      </c>
      <c r="D31" s="4">
        <v>-66200</v>
      </c>
      <c r="E31" s="4">
        <v>0</v>
      </c>
      <c r="F31" s="4">
        <v>15000</v>
      </c>
      <c r="G31" s="4">
        <v>95000</v>
      </c>
      <c r="H31" s="4">
        <f t="shared" si="5"/>
        <v>-146200</v>
      </c>
      <c r="I31" s="4">
        <f t="shared" si="6"/>
        <v>594470</v>
      </c>
    </row>
    <row r="32" spans="2:9" x14ac:dyDescent="0.2">
      <c r="B32" s="17" t="s">
        <v>63</v>
      </c>
      <c r="C32" s="3">
        <f>SUM(C33:C41)</f>
        <v>34802998.590000004</v>
      </c>
      <c r="D32" s="3">
        <f t="shared" ref="D32:K32" si="7">SUM(D33:D41)</f>
        <v>12960161.6</v>
      </c>
      <c r="E32" s="3">
        <f t="shared" si="7"/>
        <v>0</v>
      </c>
      <c r="F32" s="3">
        <f t="shared" si="7"/>
        <v>2838054.14</v>
      </c>
      <c r="G32" s="3">
        <f t="shared" si="7"/>
        <v>2643515.04</v>
      </c>
      <c r="H32" s="3">
        <f t="shared" si="7"/>
        <v>13154700.699999999</v>
      </c>
      <c r="I32" s="3">
        <f t="shared" si="7"/>
        <v>47957699.290000007</v>
      </c>
    </row>
    <row r="33" spans="2:9" x14ac:dyDescent="0.2">
      <c r="B33" s="16" t="s">
        <v>64</v>
      </c>
      <c r="C33" s="4">
        <v>3023666.67</v>
      </c>
      <c r="D33" s="4">
        <v>4833333.33</v>
      </c>
      <c r="E33" s="4">
        <v>0</v>
      </c>
      <c r="F33" s="4">
        <v>0</v>
      </c>
      <c r="G33" s="4">
        <v>920000</v>
      </c>
      <c r="H33" s="4">
        <f t="shared" ref="H33:H41" si="8">D33+F33-E33-G33</f>
        <v>3913333.33</v>
      </c>
      <c r="I33" s="4">
        <f t="shared" ref="I33:I41" si="9">C33+H33</f>
        <v>6937000</v>
      </c>
    </row>
    <row r="34" spans="2:9" x14ac:dyDescent="0.2">
      <c r="B34" s="16" t="s">
        <v>65</v>
      </c>
      <c r="C34" s="4">
        <v>10102032.109999999</v>
      </c>
      <c r="D34" s="4">
        <v>1652500</v>
      </c>
      <c r="E34" s="4">
        <v>0</v>
      </c>
      <c r="F34" s="4">
        <v>1817587.75</v>
      </c>
      <c r="G34" s="4">
        <v>669000</v>
      </c>
      <c r="H34" s="4">
        <f t="shared" si="8"/>
        <v>2801087.75</v>
      </c>
      <c r="I34" s="4">
        <f t="shared" si="9"/>
        <v>12903119.859999999</v>
      </c>
    </row>
    <row r="35" spans="2:9" x14ac:dyDescent="0.2">
      <c r="B35" s="16" t="s">
        <v>66</v>
      </c>
      <c r="C35" s="4">
        <v>2045000</v>
      </c>
      <c r="D35" s="4">
        <v>-50000</v>
      </c>
      <c r="E35" s="4">
        <v>0</v>
      </c>
      <c r="F35" s="4">
        <v>96000</v>
      </c>
      <c r="G35" s="4">
        <v>1000</v>
      </c>
      <c r="H35" s="4">
        <f t="shared" si="8"/>
        <v>45000</v>
      </c>
      <c r="I35" s="4">
        <f t="shared" si="9"/>
        <v>2090000</v>
      </c>
    </row>
    <row r="36" spans="2:9" x14ac:dyDescent="0.2">
      <c r="B36" s="16" t="s">
        <v>67</v>
      </c>
      <c r="C36" s="4">
        <v>1925000</v>
      </c>
      <c r="D36" s="4">
        <v>315000</v>
      </c>
      <c r="E36" s="4">
        <v>0</v>
      </c>
      <c r="F36" s="4">
        <v>0</v>
      </c>
      <c r="G36" s="4">
        <v>10000</v>
      </c>
      <c r="H36" s="4">
        <f t="shared" si="8"/>
        <v>305000</v>
      </c>
      <c r="I36" s="4">
        <f t="shared" si="9"/>
        <v>2230000</v>
      </c>
    </row>
    <row r="37" spans="2:9" x14ac:dyDescent="0.2">
      <c r="B37" s="16" t="s">
        <v>68</v>
      </c>
      <c r="C37" s="4">
        <v>8533400</v>
      </c>
      <c r="D37" s="4">
        <v>1104500</v>
      </c>
      <c r="E37" s="4">
        <v>0</v>
      </c>
      <c r="F37" s="4">
        <v>296716.39</v>
      </c>
      <c r="G37" s="4">
        <v>421380.04</v>
      </c>
      <c r="H37" s="4">
        <f t="shared" si="8"/>
        <v>979836.35000000009</v>
      </c>
      <c r="I37" s="4">
        <f t="shared" si="9"/>
        <v>9513236.3499999996</v>
      </c>
    </row>
    <row r="38" spans="2:9" x14ac:dyDescent="0.2">
      <c r="B38" s="16" t="s">
        <v>69</v>
      </c>
      <c r="C38" s="4">
        <v>564000</v>
      </c>
      <c r="D38" s="4">
        <v>2280000</v>
      </c>
      <c r="E38" s="4">
        <v>0</v>
      </c>
      <c r="F38" s="4">
        <v>0</v>
      </c>
      <c r="G38" s="4">
        <v>85500</v>
      </c>
      <c r="H38" s="4">
        <f t="shared" si="8"/>
        <v>2194500</v>
      </c>
      <c r="I38" s="4">
        <f t="shared" si="9"/>
        <v>2758500</v>
      </c>
    </row>
    <row r="39" spans="2:9" x14ac:dyDescent="0.2">
      <c r="B39" s="16" t="s">
        <v>70</v>
      </c>
      <c r="C39" s="4">
        <v>527000</v>
      </c>
      <c r="D39" s="4">
        <v>550000</v>
      </c>
      <c r="E39" s="4">
        <v>0</v>
      </c>
      <c r="F39" s="4">
        <v>52750</v>
      </c>
      <c r="G39" s="4">
        <v>64750</v>
      </c>
      <c r="H39" s="4">
        <f t="shared" si="8"/>
        <v>538000</v>
      </c>
      <c r="I39" s="4">
        <f t="shared" si="9"/>
        <v>1065000</v>
      </c>
    </row>
    <row r="40" spans="2:9" x14ac:dyDescent="0.2">
      <c r="B40" s="16" t="s">
        <v>71</v>
      </c>
      <c r="C40" s="4">
        <v>1525789.6600000001</v>
      </c>
      <c r="D40" s="4">
        <v>1309750</v>
      </c>
      <c r="E40" s="4">
        <v>0</v>
      </c>
      <c r="F40" s="4">
        <v>460000</v>
      </c>
      <c r="G40" s="4">
        <v>129885</v>
      </c>
      <c r="H40" s="4">
        <f t="shared" si="8"/>
        <v>1639865</v>
      </c>
      <c r="I40" s="4">
        <f t="shared" si="9"/>
        <v>3165654.66</v>
      </c>
    </row>
    <row r="41" spans="2:9" x14ac:dyDescent="0.2">
      <c r="B41" s="16" t="s">
        <v>72</v>
      </c>
      <c r="C41" s="4">
        <v>6557110.1499999994</v>
      </c>
      <c r="D41" s="4">
        <v>965078.2699999999</v>
      </c>
      <c r="E41" s="4">
        <v>0</v>
      </c>
      <c r="F41" s="4">
        <v>115000</v>
      </c>
      <c r="G41" s="4">
        <v>342000</v>
      </c>
      <c r="H41" s="4">
        <f t="shared" si="8"/>
        <v>738078.27</v>
      </c>
      <c r="I41" s="4">
        <f t="shared" si="9"/>
        <v>7295188.4199999999</v>
      </c>
    </row>
    <row r="42" spans="2:9" x14ac:dyDescent="0.2">
      <c r="B42" s="17" t="s">
        <v>73</v>
      </c>
      <c r="C42" s="3">
        <f>SUM(C43:C51)</f>
        <v>21745250</v>
      </c>
      <c r="D42" s="3">
        <f t="shared" ref="D42:K42" si="10">SUM(D43:D51)</f>
        <v>3125666.33</v>
      </c>
      <c r="E42" s="3">
        <f t="shared" si="10"/>
        <v>0</v>
      </c>
      <c r="F42" s="3">
        <f t="shared" si="10"/>
        <v>760820.35</v>
      </c>
      <c r="G42" s="3">
        <f t="shared" si="10"/>
        <v>1198364.3999999999</v>
      </c>
      <c r="H42" s="3">
        <f t="shared" si="10"/>
        <v>2688122.2800000003</v>
      </c>
      <c r="I42" s="3">
        <f t="shared" si="10"/>
        <v>24433372.280000001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21745250</v>
      </c>
      <c r="D46" s="4">
        <v>3125666.33</v>
      </c>
      <c r="E46" s="4">
        <v>0</v>
      </c>
      <c r="F46" s="4">
        <v>760820.35</v>
      </c>
      <c r="G46" s="4">
        <v>1198364.3999999999</v>
      </c>
      <c r="H46" s="4">
        <f t="shared" si="11"/>
        <v>2688122.2800000003</v>
      </c>
      <c r="I46" s="4">
        <f t="shared" si="12"/>
        <v>24433372.280000001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3375164</v>
      </c>
      <c r="D52" s="3">
        <f t="shared" ref="D52:K52" si="13">SUM(D53:D61)</f>
        <v>280000</v>
      </c>
      <c r="E52" s="3">
        <f t="shared" si="13"/>
        <v>0</v>
      </c>
      <c r="F52" s="3">
        <f t="shared" si="13"/>
        <v>85000</v>
      </c>
      <c r="G52" s="3">
        <f t="shared" si="13"/>
        <v>161494</v>
      </c>
      <c r="H52" s="3">
        <f t="shared" si="13"/>
        <v>203506</v>
      </c>
      <c r="I52" s="3">
        <f t="shared" si="13"/>
        <v>3578670</v>
      </c>
    </row>
    <row r="53" spans="2:9" x14ac:dyDescent="0.2">
      <c r="B53" s="16" t="s">
        <v>84</v>
      </c>
      <c r="C53" s="4">
        <v>661000</v>
      </c>
      <c r="D53" s="4">
        <v>78000</v>
      </c>
      <c r="E53" s="4">
        <v>0</v>
      </c>
      <c r="F53" s="4">
        <v>35000</v>
      </c>
      <c r="G53" s="4">
        <v>111700</v>
      </c>
      <c r="H53" s="4">
        <f t="shared" ref="H53:H61" si="14">D53+F53-E53-G53</f>
        <v>1300</v>
      </c>
      <c r="I53" s="4">
        <f t="shared" ref="I53:I61" si="15">C53+H53</f>
        <v>662300</v>
      </c>
    </row>
    <row r="54" spans="2:9" x14ac:dyDescent="0.2">
      <c r="B54" s="16" t="s">
        <v>85</v>
      </c>
      <c r="C54" s="4">
        <v>176000</v>
      </c>
      <c r="D54" s="4">
        <v>25000</v>
      </c>
      <c r="E54" s="4">
        <v>0</v>
      </c>
      <c r="F54" s="4">
        <v>0</v>
      </c>
      <c r="G54" s="4">
        <v>31500</v>
      </c>
      <c r="H54" s="4">
        <f t="shared" si="14"/>
        <v>-6500</v>
      </c>
      <c r="I54" s="4">
        <f t="shared" si="15"/>
        <v>169500</v>
      </c>
    </row>
    <row r="55" spans="2:9" x14ac:dyDescent="0.2">
      <c r="B55" s="16" t="s">
        <v>86</v>
      </c>
      <c r="C55" s="4">
        <v>35000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35000</v>
      </c>
    </row>
    <row r="56" spans="2:9" x14ac:dyDescent="0.2">
      <c r="B56" s="16" t="s">
        <v>87</v>
      </c>
      <c r="C56" s="4">
        <v>25414</v>
      </c>
      <c r="D56" s="4">
        <v>56000</v>
      </c>
      <c r="E56" s="4">
        <v>0</v>
      </c>
      <c r="F56" s="4">
        <v>0</v>
      </c>
      <c r="G56" s="4">
        <v>6414</v>
      </c>
      <c r="H56" s="4">
        <f t="shared" si="14"/>
        <v>49586</v>
      </c>
      <c r="I56" s="4">
        <f t="shared" si="15"/>
        <v>75000</v>
      </c>
    </row>
    <row r="57" spans="2:9" x14ac:dyDescent="0.2">
      <c r="B57" s="16" t="s">
        <v>88</v>
      </c>
      <c r="C57" s="4">
        <v>25000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25000</v>
      </c>
    </row>
    <row r="58" spans="2:9" x14ac:dyDescent="0.2">
      <c r="B58" s="16" t="s">
        <v>89</v>
      </c>
      <c r="C58" s="4">
        <v>2119750</v>
      </c>
      <c r="D58" s="4">
        <v>-79000</v>
      </c>
      <c r="E58" s="4">
        <v>0</v>
      </c>
      <c r="F58" s="4">
        <v>50000</v>
      </c>
      <c r="G58" s="4">
        <v>11880</v>
      </c>
      <c r="H58" s="4">
        <f t="shared" si="14"/>
        <v>-40880</v>
      </c>
      <c r="I58" s="4">
        <f t="shared" si="15"/>
        <v>2078870</v>
      </c>
    </row>
    <row r="59" spans="2:9" x14ac:dyDescent="0.2">
      <c r="B59" s="16" t="s">
        <v>90</v>
      </c>
      <c r="C59" s="4">
        <v>180000</v>
      </c>
      <c r="D59" s="4">
        <v>-120000</v>
      </c>
      <c r="E59" s="4">
        <v>0</v>
      </c>
      <c r="F59" s="4">
        <v>0</v>
      </c>
      <c r="G59" s="4">
        <v>0</v>
      </c>
      <c r="H59" s="4">
        <f t="shared" si="14"/>
        <v>-120000</v>
      </c>
      <c r="I59" s="4">
        <f t="shared" si="15"/>
        <v>60000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153000</v>
      </c>
      <c r="D61" s="4">
        <v>320000</v>
      </c>
      <c r="E61" s="4">
        <v>0</v>
      </c>
      <c r="F61" s="4">
        <v>0</v>
      </c>
      <c r="G61" s="4">
        <v>0</v>
      </c>
      <c r="H61" s="4">
        <f t="shared" si="14"/>
        <v>320000</v>
      </c>
      <c r="I61" s="4">
        <f t="shared" si="15"/>
        <v>473000</v>
      </c>
    </row>
    <row r="62" spans="2:9" x14ac:dyDescent="0.2">
      <c r="B62" s="17" t="s">
        <v>93</v>
      </c>
      <c r="C62" s="3">
        <f>SUM(C63:C65)</f>
        <v>74824220</v>
      </c>
      <c r="D62" s="3">
        <f t="shared" ref="D62:K62" si="16">SUM(D63:D65)</f>
        <v>-12471788.960000001</v>
      </c>
      <c r="E62" s="3">
        <f t="shared" si="16"/>
        <v>0</v>
      </c>
      <c r="F62" s="3">
        <f t="shared" si="16"/>
        <v>7188936.6400000006</v>
      </c>
      <c r="G62" s="3">
        <f t="shared" si="16"/>
        <v>14394946.089999998</v>
      </c>
      <c r="H62" s="3">
        <f t="shared" si="16"/>
        <v>-19677798.41</v>
      </c>
      <c r="I62" s="3">
        <f t="shared" si="16"/>
        <v>55146421.590000004</v>
      </c>
    </row>
    <row r="63" spans="2:9" x14ac:dyDescent="0.2">
      <c r="B63" s="16" t="s">
        <v>94</v>
      </c>
      <c r="C63" s="4">
        <v>70228420</v>
      </c>
      <c r="D63" s="4">
        <v>-11461788.960000001</v>
      </c>
      <c r="E63" s="4">
        <v>0</v>
      </c>
      <c r="F63" s="4">
        <v>6930936.6400000006</v>
      </c>
      <c r="G63" s="4">
        <v>13713864.359999999</v>
      </c>
      <c r="H63" s="4">
        <f t="shared" ref="H63:H65" si="17">D63+F63-E63-G63</f>
        <v>-18244716.68</v>
      </c>
      <c r="I63" s="4">
        <f t="shared" ref="I63:I65" si="18">C63+H63</f>
        <v>51983703.32</v>
      </c>
    </row>
    <row r="64" spans="2:9" x14ac:dyDescent="0.2">
      <c r="B64" s="16" t="s">
        <v>95</v>
      </c>
      <c r="C64" s="4">
        <v>1870000</v>
      </c>
      <c r="D64" s="4">
        <v>50000</v>
      </c>
      <c r="E64" s="4">
        <v>0</v>
      </c>
      <c r="F64" s="4">
        <v>128000</v>
      </c>
      <c r="G64" s="4">
        <v>380122.44</v>
      </c>
      <c r="H64" s="4">
        <f t="shared" si="17"/>
        <v>-202122.44</v>
      </c>
      <c r="I64" s="4">
        <f t="shared" si="18"/>
        <v>1667877.56</v>
      </c>
    </row>
    <row r="65" spans="2:9" x14ac:dyDescent="0.2">
      <c r="B65" s="16" t="s">
        <v>96</v>
      </c>
      <c r="C65" s="4">
        <v>2725800</v>
      </c>
      <c r="D65" s="4">
        <v>-1060000</v>
      </c>
      <c r="E65" s="4">
        <v>0</v>
      </c>
      <c r="F65" s="4">
        <v>130000</v>
      </c>
      <c r="G65" s="4">
        <v>300959.28999999998</v>
      </c>
      <c r="H65" s="4">
        <f t="shared" si="17"/>
        <v>-1230959.29</v>
      </c>
      <c r="I65" s="4">
        <f t="shared" si="18"/>
        <v>1494840.71</v>
      </c>
    </row>
    <row r="66" spans="2:9" x14ac:dyDescent="0.2">
      <c r="B66" s="17" t="s">
        <v>97</v>
      </c>
      <c r="C66" s="3">
        <f>SUM(C67:C73)</f>
        <v>650000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650000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650000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650000</v>
      </c>
    </row>
    <row r="74" spans="2:9" x14ac:dyDescent="0.2">
      <c r="B74" s="17" t="s">
        <v>105</v>
      </c>
      <c r="C74" s="3">
        <f>SUM(C75:C77)</f>
        <v>15000</v>
      </c>
      <c r="D74" s="3">
        <f t="shared" ref="D74:K74" si="22">SUM(D75:D77)</f>
        <v>651191.79</v>
      </c>
      <c r="E74" s="3">
        <f t="shared" si="22"/>
        <v>0</v>
      </c>
      <c r="F74" s="3">
        <f t="shared" si="22"/>
        <v>25000</v>
      </c>
      <c r="G74" s="3">
        <f t="shared" si="22"/>
        <v>0</v>
      </c>
      <c r="H74" s="3">
        <f t="shared" si="22"/>
        <v>676191.79</v>
      </c>
      <c r="I74" s="3">
        <f t="shared" si="22"/>
        <v>691191.79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15000</v>
      </c>
      <c r="D77" s="4">
        <v>651191.79</v>
      </c>
      <c r="E77" s="4">
        <v>0</v>
      </c>
      <c r="F77" s="4">
        <v>25000</v>
      </c>
      <c r="G77" s="4">
        <v>0</v>
      </c>
      <c r="H77" s="4">
        <f t="shared" si="23"/>
        <v>676191.79</v>
      </c>
      <c r="I77" s="4">
        <f t="shared" si="24"/>
        <v>691191.79</v>
      </c>
    </row>
    <row r="78" spans="2:9" x14ac:dyDescent="0.2">
      <c r="B78" s="17" t="s">
        <v>109</v>
      </c>
      <c r="C78" s="3">
        <f>SUM(C79:C85)</f>
        <v>25000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25000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25000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25000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12700000</v>
      </c>
      <c r="D87" s="3">
        <f t="shared" ref="D87" si="28">D88+D96+D106+D116+D126+D136+D140+D148+D152</f>
        <v>15855369.59</v>
      </c>
      <c r="E87" s="3">
        <f t="shared" ref="E87" si="29">E88+E96+E106+E116+E126+E136+E140+E148+E152</f>
        <v>0</v>
      </c>
      <c r="F87" s="3">
        <f t="shared" ref="F87" si="30">F88+F96+F106+F116+F126+F136+F140+F148+F152</f>
        <v>12003350.49</v>
      </c>
      <c r="G87" s="3">
        <f t="shared" ref="G87" si="31">G88+G96+G106+G116+G126+G136+G140+G148+G152</f>
        <v>1908678.8000000003</v>
      </c>
      <c r="H87" s="3">
        <f t="shared" ref="H87" si="32">H88+H96+H106+H116+H126+H136+H140+H148+H152</f>
        <v>25950041.279999997</v>
      </c>
      <c r="I87" s="3">
        <f t="shared" ref="I87:K87" si="33">I88+I96+I106+I116+I126+I136+I140+I148+I152</f>
        <v>38650041.280000001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250000</v>
      </c>
      <c r="E96" s="3">
        <f t="shared" ref="E96" si="43">SUM(E97:E105)</f>
        <v>0</v>
      </c>
      <c r="F96" s="3">
        <f t="shared" ref="F96" si="44">SUM(F97:F105)</f>
        <v>129000</v>
      </c>
      <c r="G96" s="3">
        <f t="shared" ref="G96" si="45">SUM(G97:G105)</f>
        <v>0</v>
      </c>
      <c r="H96" s="3">
        <f t="shared" ref="H96" si="46">SUM(H97:H105)</f>
        <v>379000</v>
      </c>
      <c r="I96" s="3">
        <f t="shared" ref="I96:K96" si="47">SUM(I97:I105)</f>
        <v>379000</v>
      </c>
    </row>
    <row r="97" spans="2:9" x14ac:dyDescent="0.2">
      <c r="B97" s="16" t="s">
        <v>54</v>
      </c>
      <c r="C97" s="4">
        <v>0</v>
      </c>
      <c r="D97" s="4">
        <v>70000</v>
      </c>
      <c r="E97" s="4">
        <v>0</v>
      </c>
      <c r="F97" s="4">
        <v>15000</v>
      </c>
      <c r="G97" s="4">
        <v>0</v>
      </c>
      <c r="H97" s="4">
        <f t="shared" ref="H97:H105" si="48">D97+F97-E97-G97</f>
        <v>85000</v>
      </c>
      <c r="I97" s="4">
        <f t="shared" ref="I97:I105" si="49">C97+H97</f>
        <v>85000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30000</v>
      </c>
      <c r="E100" s="4">
        <v>0</v>
      </c>
      <c r="F100" s="4">
        <v>14000</v>
      </c>
      <c r="G100" s="4">
        <v>0</v>
      </c>
      <c r="H100" s="4">
        <f t="shared" si="48"/>
        <v>44000</v>
      </c>
      <c r="I100" s="4">
        <f t="shared" si="49"/>
        <v>44000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150000</v>
      </c>
      <c r="E103" s="4">
        <v>0</v>
      </c>
      <c r="F103" s="4">
        <v>100000</v>
      </c>
      <c r="G103" s="4">
        <v>0</v>
      </c>
      <c r="H103" s="4">
        <f t="shared" si="48"/>
        <v>250000</v>
      </c>
      <c r="I103" s="4">
        <f t="shared" si="49"/>
        <v>250000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39000</v>
      </c>
      <c r="G106" s="3">
        <f t="shared" ref="G106" si="53">SUM(G107:G115)</f>
        <v>0</v>
      </c>
      <c r="H106" s="3">
        <f t="shared" ref="H106" si="54">SUM(H107:H115)</f>
        <v>39000</v>
      </c>
      <c r="I106" s="3">
        <f t="shared" ref="I106:K106" si="55">SUM(I107:I115)</f>
        <v>39000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39000</v>
      </c>
      <c r="G111" s="4">
        <v>0</v>
      </c>
      <c r="H111" s="4">
        <f t="shared" si="56"/>
        <v>39000</v>
      </c>
      <c r="I111" s="4">
        <f t="shared" si="57"/>
        <v>39000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5000000</v>
      </c>
      <c r="E116" s="3">
        <f t="shared" ref="E116" si="59">SUM(E117:E125)</f>
        <v>0</v>
      </c>
      <c r="F116" s="3">
        <f t="shared" ref="F116" si="60">SUM(F117:F125)</f>
        <v>812200</v>
      </c>
      <c r="G116" s="3">
        <f t="shared" ref="G116" si="61">SUM(G117:G125)</f>
        <v>0</v>
      </c>
      <c r="H116" s="3">
        <f t="shared" ref="H116" si="62">SUM(H117:H125)</f>
        <v>5812200</v>
      </c>
      <c r="I116" s="3">
        <f t="shared" ref="I116:K116" si="63">SUM(I117:I125)</f>
        <v>5812200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5000000</v>
      </c>
      <c r="E120" s="4">
        <v>0</v>
      </c>
      <c r="F120" s="4">
        <v>812200</v>
      </c>
      <c r="G120" s="4">
        <v>0</v>
      </c>
      <c r="H120" s="4">
        <f t="shared" si="64"/>
        <v>5812200</v>
      </c>
      <c r="I120" s="4">
        <f t="shared" si="65"/>
        <v>5812200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140000</v>
      </c>
      <c r="E126" s="3">
        <f t="shared" ref="E126" si="67">SUM(E127:E135)</f>
        <v>0</v>
      </c>
      <c r="F126" s="3">
        <f t="shared" ref="F126" si="68">SUM(F127:F135)</f>
        <v>25400</v>
      </c>
      <c r="G126" s="3">
        <f t="shared" ref="G126" si="69">SUM(G127:G135)</f>
        <v>0</v>
      </c>
      <c r="H126" s="3">
        <f t="shared" ref="H126" si="70">SUM(H127:H135)</f>
        <v>165400</v>
      </c>
      <c r="I126" s="3">
        <f t="shared" ref="I126:K126" si="71">SUM(I127:I135)</f>
        <v>165400</v>
      </c>
    </row>
    <row r="127" spans="2:9" x14ac:dyDescent="0.2">
      <c r="B127" s="16" t="s">
        <v>84</v>
      </c>
      <c r="C127" s="4">
        <v>0</v>
      </c>
      <c r="D127" s="4">
        <v>100000</v>
      </c>
      <c r="E127" s="4">
        <v>0</v>
      </c>
      <c r="F127" s="4">
        <v>25400</v>
      </c>
      <c r="G127" s="4">
        <v>0</v>
      </c>
      <c r="H127" s="4">
        <f t="shared" ref="H127:H135" si="72">D127+F127-E127-G127</f>
        <v>125400</v>
      </c>
      <c r="I127" s="4">
        <f t="shared" ref="I127:I135" si="73">C127+H127</f>
        <v>125400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40000</v>
      </c>
      <c r="E132" s="4">
        <v>0</v>
      </c>
      <c r="F132" s="4">
        <v>0</v>
      </c>
      <c r="G132" s="4">
        <v>0</v>
      </c>
      <c r="H132" s="4">
        <f t="shared" si="72"/>
        <v>40000</v>
      </c>
      <c r="I132" s="4">
        <f t="shared" si="73"/>
        <v>40000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12700000</v>
      </c>
      <c r="D136" s="3">
        <f t="shared" ref="D136" si="74">SUM(D137:D139)</f>
        <v>10465369.59</v>
      </c>
      <c r="E136" s="3">
        <f t="shared" ref="E136" si="75">SUM(E137:E139)</f>
        <v>0</v>
      </c>
      <c r="F136" s="3">
        <f t="shared" ref="F136" si="76">SUM(F137:F139)</f>
        <v>10997750.49</v>
      </c>
      <c r="G136" s="3">
        <f t="shared" ref="G136" si="77">SUM(G137:G139)</f>
        <v>1908678.8000000003</v>
      </c>
      <c r="H136" s="3">
        <f t="shared" ref="H136" si="78">SUM(H137:H139)</f>
        <v>19554441.279999997</v>
      </c>
      <c r="I136" s="3">
        <f t="shared" ref="I136:K136" si="79">SUM(I137:I139)</f>
        <v>32254441.279999997</v>
      </c>
    </row>
    <row r="137" spans="2:9" x14ac:dyDescent="0.2">
      <c r="B137" s="16" t="s">
        <v>94</v>
      </c>
      <c r="C137" s="4">
        <v>12700000</v>
      </c>
      <c r="D137" s="4">
        <v>10215369.59</v>
      </c>
      <c r="E137" s="4">
        <v>0</v>
      </c>
      <c r="F137" s="4">
        <v>9304625.4900000002</v>
      </c>
      <c r="G137" s="4">
        <v>1903373.7000000002</v>
      </c>
      <c r="H137" s="4">
        <f t="shared" ref="H137:H139" si="80">D137+F137-E137-G137</f>
        <v>17616621.379999999</v>
      </c>
      <c r="I137" s="4">
        <f t="shared" ref="I137:I139" si="81">C137+H137</f>
        <v>30316621.379999999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1500000</v>
      </c>
      <c r="G138" s="4">
        <v>0</v>
      </c>
      <c r="H138" s="4">
        <f t="shared" si="80"/>
        <v>1500000</v>
      </c>
      <c r="I138" s="4">
        <f t="shared" si="81"/>
        <v>1500000</v>
      </c>
    </row>
    <row r="139" spans="2:9" x14ac:dyDescent="0.2">
      <c r="B139" s="16" t="s">
        <v>96</v>
      </c>
      <c r="C139" s="4">
        <v>0</v>
      </c>
      <c r="D139" s="4">
        <v>250000</v>
      </c>
      <c r="E139" s="4">
        <v>0</v>
      </c>
      <c r="F139" s="4">
        <v>193125</v>
      </c>
      <c r="G139" s="4">
        <v>5305.1</v>
      </c>
      <c r="H139" s="4">
        <f t="shared" si="80"/>
        <v>437819.9</v>
      </c>
      <c r="I139" s="4">
        <f t="shared" si="81"/>
        <v>437819.9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423422197.19999993</v>
      </c>
      <c r="D161" s="6">
        <f t="shared" ref="D161:K161" si="106">D87+D13</f>
        <v>22006836.139999997</v>
      </c>
      <c r="E161" s="6">
        <f t="shared" si="106"/>
        <v>0</v>
      </c>
      <c r="F161" s="6">
        <f t="shared" si="106"/>
        <v>23714311.620000001</v>
      </c>
      <c r="G161" s="6">
        <f t="shared" si="106"/>
        <v>23714311.620000001</v>
      </c>
      <c r="H161" s="6">
        <f t="shared" si="106"/>
        <v>22006836.139999997</v>
      </c>
      <c r="I161" s="6">
        <f t="shared" si="106"/>
        <v>445429033.34000015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30 DE JUNIO DEL 2024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</cp:lastModifiedBy>
  <cp:revision/>
  <dcterms:created xsi:type="dcterms:W3CDTF">2024-03-15T21:50:03Z</dcterms:created>
  <dcterms:modified xsi:type="dcterms:W3CDTF">2024-07-26T21:10:59Z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