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-Contable\Desktop\CONTABILIDAD 1\RESPALDO CONTABILIDAD\ESCRITORIO\DIVERSOS\CUENTA PUBLICA 2023\CUENTA PUBLICA 4TO TRIMESTRE 2023\MUNICIPIO\"/>
    </mc:Choice>
  </mc:AlternateContent>
  <bookViews>
    <workbookView xWindow="0" yWindow="0" windowWidth="28800" windowHeight="1161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5" l="1"/>
  <c r="F42" i="5"/>
  <c r="E42" i="5"/>
  <c r="D42" i="5"/>
  <c r="C42" i="5"/>
  <c r="B42" i="5"/>
  <c r="G17" i="5"/>
  <c r="G16" i="5" s="1"/>
  <c r="F16" i="5"/>
  <c r="E16" i="5"/>
  <c r="D16" i="5"/>
  <c r="C16" i="5"/>
  <c r="B16" i="5"/>
  <c r="G52" i="4"/>
  <c r="G38" i="4"/>
  <c r="F30" i="4"/>
  <c r="E30" i="4"/>
  <c r="D30" i="4"/>
  <c r="C30" i="4"/>
  <c r="B30" i="4"/>
  <c r="G25" i="4"/>
  <c r="G30" i="4" s="1"/>
  <c r="F16" i="4"/>
  <c r="E16" i="4"/>
  <c r="D16" i="4"/>
  <c r="C16" i="4"/>
  <c r="B16" i="4"/>
  <c r="G14" i="4"/>
  <c r="G13" i="4"/>
  <c r="G12" i="4"/>
  <c r="G11" i="4"/>
  <c r="G10" i="4"/>
  <c r="G9" i="4"/>
  <c r="G8" i="4"/>
  <c r="G7" i="4"/>
  <c r="G16" i="4" s="1"/>
  <c r="F16" i="8"/>
  <c r="E16" i="8"/>
  <c r="D16" i="8"/>
  <c r="C16" i="8"/>
  <c r="B16" i="8"/>
  <c r="G14" i="8"/>
  <c r="G12" i="8"/>
  <c r="G10" i="8"/>
  <c r="G8" i="8"/>
  <c r="G6" i="8"/>
  <c r="G16" i="8" s="1"/>
</calcChain>
</file>

<file path=xl/sharedStrings.xml><?xml version="1.0" encoding="utf-8"?>
<sst xmlns="http://schemas.openxmlformats.org/spreadsheetml/2006/main" count="214" uniqueCount="148">
  <si>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</si>
  <si>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</si>
  <si>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</si>
  <si>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</si>
  <si>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</si>
  <si>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</si>
  <si>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</si>
  <si>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</si>
  <si>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</si>
  <si>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</si>
  <si>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</si>
  <si>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</si>
  <si>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</si>
  <si>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</si>
  <si>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</si>
  <si>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</si>
  <si>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</si>
  <si>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</si>
  <si>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</si>
  <si>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</si>
  <si>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</si>
  <si>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</si>
  <si>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</si>
  <si>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</si>
  <si>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</si>
  <si>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</si>
  <si>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</si>
  <si>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</si>
  <si>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</si>
  <si>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</si>
  <si>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</si>
  <si>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</si>
  <si>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</si>
  <si>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</si>
  <si>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</si>
  <si>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</si>
  <si>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</si>
  <si>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</si>
  <si>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</si>
  <si>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</si>
  <si>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</si>
  <si>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</si>
  <si>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</si>
  <si>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</si>
  <si>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</si>
  <si>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</si>
  <si>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</si>
  <si>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</si>
  <si>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</si>
  <si>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</si>
  <si>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</si>
  <si>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</si>
  <si>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</si>
  <si>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</si>
  <si>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</si>
  <si>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</si>
  <si>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</si>
  <si>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</si>
  <si>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</si>
  <si>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</si>
  <si>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</si>
  <si>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</si>
  <si>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</si>
  <si>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</si>
  <si>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</si>
  <si>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</si>
  <si>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</si>
  <si>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</si>
  <si>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</si>
  <si>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</si>
  <si>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</si>
  <si>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</si>
  <si>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</si>
  <si>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</si>
  <si>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</si>
  <si>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</si>
  <si>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</si>
  <si>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</si>
  <si>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</si>
  <si>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</si>
  <si>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</si>
  <si>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</si>
  <si>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</si>
  <si>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</si>
  <si>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</si>
  <si>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</si>
  <si>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</si>
  <si>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</si>
  <si>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</si>
  <si>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</si>
  <si>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</si>
  <si>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</si>
  <si>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</si>
  <si>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</si>
  <si>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</si>
  <si>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</si>
  <si>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</si>
  <si>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</si>
  <si>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</si>
  <si>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</si>
  <si>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</si>
  <si>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</si>
  <si>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</si>
  <si>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</si>
  <si>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</si>
  <si>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</si>
  <si>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</si>
  <si>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</si>
  <si>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</si>
  <si>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</si>
  <si>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</si>
  <si>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</si>
  <si>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</si>
  <si>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</si>
  <si>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</si>
  <si>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</si>
  <si>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</si>
  <si>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</si>
  <si>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</si>
  <si>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</si>
  <si>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</si>
  <si>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</si>
  <si>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</si>
  <si>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Inversiones Financieras y Otras Provisiones</t>
  </si>
  <si>
    <t>Participaciones y Aportaciones</t>
  </si>
  <si>
    <t>Materiales y Suministros</t>
  </si>
  <si>
    <t>Transferencias, Asignaciones, Subsidios y Otras Ayudas</t>
  </si>
  <si>
    <t>Bienes Muebles, Inmuebles e Intangibles</t>
  </si>
  <si>
    <t>JUNTA MUNICIPAL DE AGUA POTABLE Y SANEAMIENTO DE SAN LUIS DE LA PAZ
Estado Analítico del Ejercicio del Presupuesto de Egresos
Clasificación por Objeto del Gasto (Capítulo y Concepto)
Del 01 DE ENERO al 30 DE SEPTIEMBRE  2023</t>
  </si>
  <si>
    <t>Bajo protesta de decir verdad declaramos que los Estados Financieros y sus notas, son razonablemente correctos y son responsabilidad del emisor.</t>
  </si>
  <si>
    <t>____________________________________________</t>
  </si>
  <si>
    <t>_________________________________________</t>
  </si>
  <si>
    <t>LIC. GUILLERMO ALFONSO BENÍTEZ PÉREZ</t>
  </si>
  <si>
    <t xml:space="preserve">C.P. JOSÉ JESÚS RIVERA MORALES </t>
  </si>
  <si>
    <t>DIRECTOR GENERAL DE LA JAPASP</t>
  </si>
  <si>
    <t>ANALISTA CONTABLE DE LA JAPASP</t>
  </si>
  <si>
    <t>JUNTA MUNICIPAL DE AGUA POTABLE Y SANEAMIENTO DE SAN LUIS DE LA PAZ
Estado Analítico del Ejercicio del Presupuesto de Egresos
Clasificación Económica (por Tipo de Gasto)
Del 01 DE ENERO al 30 DE SEPTIEMBRE 2023</t>
  </si>
  <si>
    <t>JUNTA MUNICIPAL DE AGUA POTABLE Y SANEAMIENTO DE SAN LUIS DE LA PAZ
Estado Analítico del Ejercicio del Presupuesto de Egresos
Clasificación Administrativa
Del 01 DE ENERO al 30 DE SEPTIEMBRE 2023</t>
  </si>
  <si>
    <t>ADMINISTRACION</t>
  </si>
  <si>
    <t>MANTENIMIENTO</t>
  </si>
  <si>
    <t>OPERATIVO</t>
  </si>
  <si>
    <t>ZONAS RURALES</t>
  </si>
  <si>
    <t>CONTROL DE CALIDAD</t>
  </si>
  <si>
    <t>PLANTA DE TRATAMIENTO</t>
  </si>
  <si>
    <t>POTABILIZADORA</t>
  </si>
  <si>
    <t>PRODDER</t>
  </si>
  <si>
    <t>JUNTA MUNICIPAL DE AGUA POTABLE Y SANEAMIENTO DE SAN LUIS DE LA PAZ
Estado Analítico del Ejercicio del Presupuesto de Egresos
Clasificación Administrativa
Del 01 DE ENERO al 31 DE DICIEMBRE 2023</t>
  </si>
  <si>
    <t>JUNTA MUNICIPAL DE AGUA POTABLE Y SANEAMIENTO DE SAN LUIS DE LA PAZ
Estado Analítico del Ejercicio del Presupuesto de Egresos
Clasificación Funcional (Finalidad y Función)
Del 01 DE ENERO al 30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</si>
</sst>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3" xfId="0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6" fillId="0" borderId="0" xfId="9" applyFont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9" xfId="0" applyFont="1" applyBorder="1" applyAlignment="1" applyProtection="1">
      <alignment horizontal="left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6" fillId="2" borderId="10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6" fillId="0" borderId="5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6" fillId="0" borderId="5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0" fontId="1" fillId="0" borderId="0" xfId="8" applyAlignment="1" applyProtection="1">
      <alignment vertical="top"/>
      <protection locked="0"/>
    </xf>
    <xf numFmtId="0" fontId="2" fillId="0" borderId="0" xfId="8" applyFont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4" fontId="0" fillId="0" borderId="7" xfId="0" applyNumberForma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0" fontId="6" fillId="3" borderId="10" xfId="9" applyFont="1" applyFill="1" applyBorder="1" applyAlignment="1" applyProtection="1">
      <alignment horizontal="center" vertical="center" wrapText="1"/>
      <protection locked="0"/>
    </xf>
    <xf numFmtId="0" fontId="0" fillId="3" borderId="9" xfId="0" applyFill="1" applyBorder="1"/>
    <xf numFmtId="0" fontId="0" fillId="3" borderId="10" xfId="0" applyFill="1" applyBorder="1"/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6" fillId="4" borderId="10" xfId="9" applyFont="1" applyFill="1" applyBorder="1" applyAlignment="1" applyProtection="1">
      <alignment horizontal="center" vertical="center" wrapText="1"/>
      <protection locked="0"/>
    </xf>
    <xf numFmtId="0" fontId="0" fillId="4" borderId="9" xfId="0" applyFill="1" applyBorder="1"/>
    <xf numFmtId="0" fontId="0" fillId="4" borderId="10" xfId="0" applyFill="1" applyBorder="1"/>
    <xf numFmtId="0" fontId="6" fillId="5" borderId="10" xfId="9" applyFont="1" applyFill="1" applyBorder="1" applyAlignment="1" applyProtection="1">
      <alignment horizontal="center" vertical="center" wrapText="1"/>
      <protection locked="0"/>
    </xf>
    <xf numFmtId="0" fontId="0" fillId="5" borderId="9" xfId="0" applyFill="1" applyBorder="1"/>
    <xf numFmtId="0" fontId="0" fillId="5" borderId="10" xfId="0" applyFill="1" applyBorder="1"/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1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showGridLines="0" tabSelected="1" workbookViewId="0">
      <selection activeCell="A10" sqref="A10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48" t="s">
        <v>128</v>
      </c>
      <c r="B1" s="49"/>
      <c r="C1" s="49"/>
      <c r="D1" s="49"/>
      <c r="E1" s="49"/>
      <c r="F1" s="49"/>
      <c r="G1" s="50"/>
    </row>
    <row r="2" spans="1:7" x14ac:dyDescent="0.2">
      <c r="A2" s="24"/>
      <c r="B2" s="27" t="s">
        <v>0</v>
      </c>
      <c r="C2" s="28"/>
      <c r="D2" s="28"/>
      <c r="E2" s="28"/>
      <c r="F2" s="29"/>
      <c r="G2" s="51" t="s">
        <v>7</v>
      </c>
    </row>
    <row r="3" spans="1:7" ht="24.95" customHeight="1" x14ac:dyDescent="0.2">
      <c r="A3" s="2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2"/>
    </row>
    <row r="4" spans="1:7" x14ac:dyDescent="0.2">
      <c r="A4" s="2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41" t="s">
        <v>10</v>
      </c>
      <c r="B5" s="5">
        <v>30603201.629999999</v>
      </c>
      <c r="C5" s="5">
        <v>166110.1400000001</v>
      </c>
      <c r="D5" s="5">
        <v>30769311.77</v>
      </c>
      <c r="E5" s="5">
        <v>29048748.745000001</v>
      </c>
      <c r="F5" s="5">
        <v>29048748.745000001</v>
      </c>
      <c r="G5" s="5">
        <v>1720563.0249999985</v>
      </c>
    </row>
    <row r="6" spans="1:7" x14ac:dyDescent="0.2">
      <c r="A6" s="38" t="s">
        <v>11</v>
      </c>
      <c r="B6" s="6">
        <v>18002790.109999999</v>
      </c>
      <c r="C6" s="6">
        <v>89858.22000000003</v>
      </c>
      <c r="D6" s="6">
        <v>18092648.329999998</v>
      </c>
      <c r="E6" s="6">
        <v>17894972.934999999</v>
      </c>
      <c r="F6" s="6">
        <v>17894972.934999999</v>
      </c>
      <c r="G6" s="6">
        <v>197675.39499999955</v>
      </c>
    </row>
    <row r="7" spans="1:7" x14ac:dyDescent="0.2">
      <c r="A7" s="38" t="s">
        <v>12</v>
      </c>
      <c r="B7" s="6">
        <v>1183258.32</v>
      </c>
      <c r="C7" s="6">
        <v>208804.27</v>
      </c>
      <c r="D7" s="6">
        <v>1392062.59</v>
      </c>
      <c r="E7" s="6">
        <v>1120573.3600000001</v>
      </c>
      <c r="F7" s="6">
        <v>1120573.3600000001</v>
      </c>
      <c r="G7" s="6">
        <v>271489.23</v>
      </c>
    </row>
    <row r="8" spans="1:7" x14ac:dyDescent="0.2">
      <c r="A8" s="38" t="s">
        <v>13</v>
      </c>
      <c r="B8" s="6">
        <v>3312779.32</v>
      </c>
      <c r="C8" s="6">
        <v>-86486.91</v>
      </c>
      <c r="D8" s="6">
        <v>3226292.41</v>
      </c>
      <c r="E8" s="6">
        <v>2860569.11</v>
      </c>
      <c r="F8" s="6">
        <v>2860569.11</v>
      </c>
      <c r="G8" s="6">
        <v>365723.30000000028</v>
      </c>
    </row>
    <row r="9" spans="1:7" x14ac:dyDescent="0.2">
      <c r="A9" s="38" t="s">
        <v>14</v>
      </c>
      <c r="B9" s="6">
        <v>5901393.0600000015</v>
      </c>
      <c r="C9" s="6">
        <v>36709.100000000013</v>
      </c>
      <c r="D9" s="6">
        <v>5938102.1600000001</v>
      </c>
      <c r="E9" s="6">
        <v>5759693.2599999998</v>
      </c>
      <c r="F9" s="6">
        <v>5759693.2599999998</v>
      </c>
      <c r="G9" s="6">
        <v>178408.90000000037</v>
      </c>
    </row>
    <row r="10" spans="1:7" x14ac:dyDescent="0.2">
      <c r="A10" s="38" t="s">
        <v>15</v>
      </c>
      <c r="B10" s="6">
        <v>1302980.82</v>
      </c>
      <c r="C10" s="6">
        <v>-82774.540000000037</v>
      </c>
      <c r="D10" s="6">
        <v>1220206.28</v>
      </c>
      <c r="E10" s="6">
        <v>632904.31000000006</v>
      </c>
      <c r="F10" s="6">
        <v>632904.31000000006</v>
      </c>
      <c r="G10" s="6">
        <v>587301.97</v>
      </c>
    </row>
    <row r="11" spans="1:7" x14ac:dyDescent="0.2">
      <c r="A11" s="38" t="s">
        <v>16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">
      <c r="A12" s="38" t="s">
        <v>17</v>
      </c>
      <c r="B12" s="6">
        <v>900000</v>
      </c>
      <c r="C12" s="6">
        <v>0</v>
      </c>
      <c r="D12" s="6">
        <v>900000</v>
      </c>
      <c r="E12" s="6">
        <v>780035.77</v>
      </c>
      <c r="F12" s="6">
        <v>780035.77</v>
      </c>
      <c r="G12" s="6">
        <v>119964.22999999998</v>
      </c>
    </row>
    <row r="13" spans="1:7" x14ac:dyDescent="0.2">
      <c r="A13" s="41" t="s">
        <v>125</v>
      </c>
      <c r="B13" s="6">
        <v>7805537.6799999997</v>
      </c>
      <c r="C13" s="6">
        <v>1401026.5</v>
      </c>
      <c r="D13" s="6">
        <v>9206564.1799999997</v>
      </c>
      <c r="E13" s="6">
        <v>5692272.0199999996</v>
      </c>
      <c r="F13" s="6">
        <v>5515111.5599999996</v>
      </c>
      <c r="G13" s="6">
        <v>3514292.16</v>
      </c>
    </row>
    <row r="14" spans="1:7" x14ac:dyDescent="0.2">
      <c r="A14" s="38" t="s">
        <v>18</v>
      </c>
      <c r="B14" s="6">
        <v>321844.25</v>
      </c>
      <c r="C14" s="6">
        <v>51570.13</v>
      </c>
      <c r="D14" s="6">
        <v>373414.38</v>
      </c>
      <c r="E14" s="6">
        <v>246305.17</v>
      </c>
      <c r="F14" s="6">
        <v>242322.42</v>
      </c>
      <c r="G14" s="6">
        <v>127109.20999999999</v>
      </c>
    </row>
    <row r="15" spans="1:7" x14ac:dyDescent="0.2">
      <c r="A15" s="38" t="s">
        <v>19</v>
      </c>
      <c r="B15" s="6">
        <v>18000</v>
      </c>
      <c r="C15" s="6">
        <v>6000</v>
      </c>
      <c r="D15" s="6">
        <v>24000</v>
      </c>
      <c r="E15" s="6">
        <v>21426.1</v>
      </c>
      <c r="F15" s="6">
        <v>20226.099999999999</v>
      </c>
      <c r="G15" s="6">
        <v>2573.9000000000015</v>
      </c>
    </row>
    <row r="16" spans="1:7" x14ac:dyDescent="0.2">
      <c r="A16" s="38" t="s">
        <v>20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</row>
    <row r="17" spans="1:7" x14ac:dyDescent="0.2">
      <c r="A17" s="38" t="s">
        <v>21</v>
      </c>
      <c r="B17" s="6">
        <v>1549149.53</v>
      </c>
      <c r="C17" s="6">
        <v>121071.19</v>
      </c>
      <c r="D17" s="6">
        <v>1670220.72</v>
      </c>
      <c r="E17" s="6">
        <v>1641886.76</v>
      </c>
      <c r="F17" s="6">
        <v>1507649.85</v>
      </c>
      <c r="G17" s="6">
        <v>28333.959999999963</v>
      </c>
    </row>
    <row r="18" spans="1:7" x14ac:dyDescent="0.2">
      <c r="A18" s="38" t="s">
        <v>22</v>
      </c>
      <c r="B18" s="6">
        <v>3838543.9</v>
      </c>
      <c r="C18" s="6">
        <v>416555.5</v>
      </c>
      <c r="D18" s="6">
        <v>4255099.4000000004</v>
      </c>
      <c r="E18" s="6">
        <v>2210930.4</v>
      </c>
      <c r="F18" s="6">
        <v>2207239.88</v>
      </c>
      <c r="G18" s="6">
        <v>2044169.0000000005</v>
      </c>
    </row>
    <row r="19" spans="1:7" x14ac:dyDescent="0.2">
      <c r="A19" s="38" t="s">
        <v>23</v>
      </c>
      <c r="B19" s="6">
        <v>1390000</v>
      </c>
      <c r="C19" s="6">
        <v>805829.67999999993</v>
      </c>
      <c r="D19" s="6">
        <v>2195829.6800000002</v>
      </c>
      <c r="E19" s="6">
        <v>1338707.1399999999</v>
      </c>
      <c r="F19" s="6">
        <v>1338707.1399999999</v>
      </c>
      <c r="G19" s="6">
        <v>857122.54000000027</v>
      </c>
    </row>
    <row r="20" spans="1:7" x14ac:dyDescent="0.2">
      <c r="A20" s="38" t="s">
        <v>24</v>
      </c>
      <c r="B20" s="6">
        <v>640000</v>
      </c>
      <c r="C20" s="6">
        <v>0</v>
      </c>
      <c r="D20" s="6">
        <v>640000</v>
      </c>
      <c r="E20" s="6">
        <v>222881.04</v>
      </c>
      <c r="F20" s="6">
        <v>192766.11</v>
      </c>
      <c r="G20" s="6">
        <v>417118.95999999996</v>
      </c>
    </row>
    <row r="21" spans="1:7" x14ac:dyDescent="0.2">
      <c r="A21" s="38" t="s">
        <v>25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">
      <c r="A22" s="38" t="s">
        <v>26</v>
      </c>
      <c r="B22" s="6">
        <v>48000</v>
      </c>
      <c r="C22" s="6">
        <v>0</v>
      </c>
      <c r="D22" s="6">
        <v>48000</v>
      </c>
      <c r="E22" s="6">
        <v>10135.41</v>
      </c>
      <c r="F22" s="6">
        <v>6200.06</v>
      </c>
      <c r="G22" s="6">
        <v>37864.589999999997</v>
      </c>
    </row>
    <row r="23" spans="1:7" x14ac:dyDescent="0.2">
      <c r="A23" s="41" t="s">
        <v>27</v>
      </c>
      <c r="B23" s="6">
        <v>17936638.899999999</v>
      </c>
      <c r="C23" s="6">
        <v>9485122.2899999991</v>
      </c>
      <c r="D23" s="6">
        <v>27421761.190000001</v>
      </c>
      <c r="E23" s="6">
        <v>23010395.530000001</v>
      </c>
      <c r="F23" s="6">
        <v>22943796.510000002</v>
      </c>
      <c r="G23" s="6">
        <v>4411365.66</v>
      </c>
    </row>
    <row r="24" spans="1:7" x14ac:dyDescent="0.2">
      <c r="A24" s="38" t="s">
        <v>28</v>
      </c>
      <c r="B24" s="6">
        <v>9374778.2400000002</v>
      </c>
      <c r="C24" s="6">
        <v>1116965.44</v>
      </c>
      <c r="D24" s="6">
        <v>10491743.68</v>
      </c>
      <c r="E24" s="6">
        <v>10271472.27</v>
      </c>
      <c r="F24" s="6">
        <v>10261099.01</v>
      </c>
      <c r="G24" s="6">
        <v>220271.41000000015</v>
      </c>
    </row>
    <row r="25" spans="1:7" x14ac:dyDescent="0.2">
      <c r="A25" s="38" t="s">
        <v>29</v>
      </c>
      <c r="B25" s="6">
        <v>533400</v>
      </c>
      <c r="C25" s="6">
        <v>174127.68</v>
      </c>
      <c r="D25" s="6">
        <v>707527.67999999993</v>
      </c>
      <c r="E25" s="6">
        <v>378332.3</v>
      </c>
      <c r="F25" s="6">
        <v>378332.3</v>
      </c>
      <c r="G25" s="6">
        <v>329195.37999999995</v>
      </c>
    </row>
    <row r="26" spans="1:7" x14ac:dyDescent="0.2">
      <c r="A26" s="38" t="s">
        <v>30</v>
      </c>
      <c r="B26" s="6">
        <v>495935</v>
      </c>
      <c r="C26" s="6">
        <v>1070329.8999999999</v>
      </c>
      <c r="D26" s="6">
        <v>1566264.9</v>
      </c>
      <c r="E26" s="6">
        <v>1876264.9</v>
      </c>
      <c r="F26" s="6">
        <v>1838764.9</v>
      </c>
      <c r="G26" s="6">
        <v>-310000</v>
      </c>
    </row>
    <row r="27" spans="1:7" x14ac:dyDescent="0.2">
      <c r="A27" s="38" t="s">
        <v>31</v>
      </c>
      <c r="B27" s="6">
        <v>250000</v>
      </c>
      <c r="C27" s="6">
        <v>29791.98</v>
      </c>
      <c r="D27" s="6">
        <v>279791.98</v>
      </c>
      <c r="E27" s="6">
        <v>168878.58</v>
      </c>
      <c r="F27" s="6">
        <v>168878.58</v>
      </c>
      <c r="G27" s="6">
        <v>110913.4</v>
      </c>
    </row>
    <row r="28" spans="1:7" x14ac:dyDescent="0.2">
      <c r="A28" s="38" t="s">
        <v>32</v>
      </c>
      <c r="B28" s="6">
        <v>2458737.33</v>
      </c>
      <c r="C28" s="6">
        <v>6864493.7300000004</v>
      </c>
      <c r="D28" s="6">
        <v>9323231.0600000005</v>
      </c>
      <c r="E28" s="6">
        <v>5273544.8899999997</v>
      </c>
      <c r="F28" s="6">
        <v>5254819.129999999</v>
      </c>
      <c r="G28" s="6">
        <v>4049686.1700000009</v>
      </c>
    </row>
    <row r="29" spans="1:7" x14ac:dyDescent="0.2">
      <c r="A29" s="38" t="s">
        <v>33</v>
      </c>
      <c r="B29" s="6">
        <v>320000</v>
      </c>
      <c r="C29" s="6">
        <v>1937.94</v>
      </c>
      <c r="D29" s="6">
        <v>321937.94</v>
      </c>
      <c r="E29" s="6">
        <v>124590.95</v>
      </c>
      <c r="F29" s="6">
        <v>124590.95</v>
      </c>
      <c r="G29" s="6">
        <v>197346.99</v>
      </c>
    </row>
    <row r="30" spans="1:7" x14ac:dyDescent="0.2">
      <c r="A30" s="38" t="s">
        <v>34</v>
      </c>
      <c r="B30" s="6">
        <v>54000</v>
      </c>
      <c r="C30" s="6">
        <v>397.41</v>
      </c>
      <c r="D30" s="6">
        <v>54397.41</v>
      </c>
      <c r="E30" s="6">
        <v>46669.59</v>
      </c>
      <c r="F30" s="6">
        <v>46669.59</v>
      </c>
      <c r="G30" s="6">
        <v>7727.820000000007</v>
      </c>
    </row>
    <row r="31" spans="1:7" x14ac:dyDescent="0.2">
      <c r="A31" s="38" t="s">
        <v>35</v>
      </c>
      <c r="B31" s="6">
        <v>85000</v>
      </c>
      <c r="C31" s="6">
        <v>247245.99</v>
      </c>
      <c r="D31" s="6">
        <v>332245.99</v>
      </c>
      <c r="E31" s="6">
        <v>338491.51</v>
      </c>
      <c r="F31" s="6">
        <v>338491.51</v>
      </c>
      <c r="G31" s="6">
        <v>-6245.5200000000186</v>
      </c>
    </row>
    <row r="32" spans="1:7" x14ac:dyDescent="0.2">
      <c r="A32" s="38" t="s">
        <v>36</v>
      </c>
      <c r="B32" s="6">
        <v>4364788.33</v>
      </c>
      <c r="C32" s="6">
        <v>-20167.779999999981</v>
      </c>
      <c r="D32" s="6">
        <v>4344620.55</v>
      </c>
      <c r="E32" s="6">
        <v>4532150.54</v>
      </c>
      <c r="F32" s="6">
        <v>4532150.54</v>
      </c>
      <c r="G32" s="6">
        <v>-187529.99000000022</v>
      </c>
    </row>
    <row r="33" spans="1:7" x14ac:dyDescent="0.2">
      <c r="A33" s="41" t="s">
        <v>126</v>
      </c>
      <c r="B33" s="6">
        <v>1249056.27</v>
      </c>
      <c r="C33" s="6">
        <v>-777425.27</v>
      </c>
      <c r="D33" s="6">
        <v>471631</v>
      </c>
      <c r="E33" s="6">
        <v>302523.24999999988</v>
      </c>
      <c r="F33" s="6">
        <v>276529.24999999988</v>
      </c>
      <c r="G33" s="6">
        <v>169107.75000000012</v>
      </c>
    </row>
    <row r="34" spans="1:7" x14ac:dyDescent="0.2">
      <c r="A34" s="38" t="s">
        <v>37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">
      <c r="A35" s="38" t="s">
        <v>38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</row>
    <row r="36" spans="1:7" x14ac:dyDescent="0.2">
      <c r="A36" s="38" t="s">
        <v>39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7" x14ac:dyDescent="0.2">
      <c r="A37" s="38" t="s">
        <v>40</v>
      </c>
      <c r="B37" s="6">
        <v>1227425.27</v>
      </c>
      <c r="C37" s="6">
        <v>-777425.27</v>
      </c>
      <c r="D37" s="6">
        <v>450000</v>
      </c>
      <c r="E37" s="6">
        <v>280892.05</v>
      </c>
      <c r="F37" s="6">
        <v>254898.05</v>
      </c>
      <c r="G37" s="6">
        <v>169107.95</v>
      </c>
    </row>
    <row r="38" spans="1:7" x14ac:dyDescent="0.2">
      <c r="A38" s="38" t="s">
        <v>41</v>
      </c>
      <c r="B38" s="6">
        <v>21631</v>
      </c>
      <c r="C38" s="6">
        <v>0</v>
      </c>
      <c r="D38" s="6">
        <v>21631</v>
      </c>
      <c r="E38" s="6">
        <v>21631.200000000001</v>
      </c>
      <c r="F38" s="6">
        <v>21631.200000000001</v>
      </c>
      <c r="G38" s="6">
        <v>-0.2000000000007276</v>
      </c>
    </row>
    <row r="39" spans="1:7" x14ac:dyDescent="0.2">
      <c r="A39" s="38" t="s">
        <v>42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7" x14ac:dyDescent="0.2">
      <c r="A40" s="38" t="s">
        <v>43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x14ac:dyDescent="0.2">
      <c r="A41" s="38" t="s">
        <v>44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</row>
    <row r="42" spans="1:7" x14ac:dyDescent="0.2">
      <c r="A42" s="38" t="s">
        <v>45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</row>
    <row r="43" spans="1:7" x14ac:dyDescent="0.2">
      <c r="A43" s="41" t="s">
        <v>127</v>
      </c>
      <c r="B43" s="6">
        <v>7262686.6899999985</v>
      </c>
      <c r="C43" s="6">
        <v>-1275348.19</v>
      </c>
      <c r="D43" s="6">
        <v>5987338.5</v>
      </c>
      <c r="E43" s="6">
        <v>2444542.2999999998</v>
      </c>
      <c r="F43" s="6">
        <v>2341285.2999999998</v>
      </c>
      <c r="G43" s="6">
        <v>3542796.2</v>
      </c>
    </row>
    <row r="44" spans="1:7" x14ac:dyDescent="0.2">
      <c r="A44" s="38" t="s">
        <v>46</v>
      </c>
      <c r="B44" s="6">
        <v>267686.69</v>
      </c>
      <c r="C44" s="6">
        <v>-9500</v>
      </c>
      <c r="D44" s="6">
        <v>258186.69</v>
      </c>
      <c r="E44" s="6">
        <v>110035.07</v>
      </c>
      <c r="F44" s="6">
        <v>106478.07</v>
      </c>
      <c r="G44" s="6">
        <v>148151.62</v>
      </c>
    </row>
    <row r="45" spans="1:7" x14ac:dyDescent="0.2">
      <c r="A45" s="38" t="s">
        <v>47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</row>
    <row r="46" spans="1:7" x14ac:dyDescent="0.2">
      <c r="A46" s="38" t="s">
        <v>48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</row>
    <row r="47" spans="1:7" x14ac:dyDescent="0.2">
      <c r="A47" s="38" t="s">
        <v>49</v>
      </c>
      <c r="B47" s="6">
        <v>40000</v>
      </c>
      <c r="C47" s="6">
        <v>26362.080000000002</v>
      </c>
      <c r="D47" s="6">
        <v>66362.080000000002</v>
      </c>
      <c r="E47" s="6">
        <v>66362.080000000002</v>
      </c>
      <c r="F47" s="6">
        <v>66362.080000000002</v>
      </c>
      <c r="G47" s="6">
        <v>0</v>
      </c>
    </row>
    <row r="48" spans="1:7" x14ac:dyDescent="0.2">
      <c r="A48" s="38" t="s">
        <v>50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</row>
    <row r="49" spans="1:7" x14ac:dyDescent="0.2">
      <c r="A49" s="38" t="s">
        <v>51</v>
      </c>
      <c r="B49" s="6">
        <v>2055000</v>
      </c>
      <c r="C49" s="6">
        <v>2454384.73</v>
      </c>
      <c r="D49" s="6">
        <v>4509384.7300000004</v>
      </c>
      <c r="E49" s="6">
        <v>2030186.23</v>
      </c>
      <c r="F49" s="6">
        <v>1930486.23</v>
      </c>
      <c r="G49" s="6">
        <v>2479198.5000000005</v>
      </c>
    </row>
    <row r="50" spans="1:7" x14ac:dyDescent="0.2">
      <c r="A50" s="38" t="s">
        <v>52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</row>
    <row r="51" spans="1:7" x14ac:dyDescent="0.2">
      <c r="A51" s="38" t="s">
        <v>53</v>
      </c>
      <c r="B51" s="6">
        <v>4000000</v>
      </c>
      <c r="C51" s="6">
        <v>-3746595</v>
      </c>
      <c r="D51" s="6">
        <v>253405</v>
      </c>
      <c r="E51" s="6">
        <v>0</v>
      </c>
      <c r="F51" s="6">
        <v>0</v>
      </c>
      <c r="G51" s="6">
        <v>253405</v>
      </c>
    </row>
    <row r="52" spans="1:7" x14ac:dyDescent="0.2">
      <c r="A52" s="38" t="s">
        <v>54</v>
      </c>
      <c r="B52" s="6">
        <v>900000</v>
      </c>
      <c r="C52" s="6">
        <v>0</v>
      </c>
      <c r="D52" s="6">
        <v>900000</v>
      </c>
      <c r="E52" s="6">
        <v>237958.92</v>
      </c>
      <c r="F52" s="6">
        <v>237958.92</v>
      </c>
      <c r="G52" s="6">
        <v>662041.07999999996</v>
      </c>
    </row>
    <row r="53" spans="1:7" x14ac:dyDescent="0.2">
      <c r="A53" s="41" t="s">
        <v>55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</row>
    <row r="54" spans="1:7" x14ac:dyDescent="0.2">
      <c r="A54" s="38" t="s">
        <v>56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</row>
    <row r="55" spans="1:7" x14ac:dyDescent="0.2">
      <c r="A55" s="38" t="s">
        <v>57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</row>
    <row r="56" spans="1:7" x14ac:dyDescent="0.2">
      <c r="A56" s="38" t="s">
        <v>58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</row>
    <row r="57" spans="1:7" x14ac:dyDescent="0.2">
      <c r="A57" s="41" t="s">
        <v>123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</row>
    <row r="58" spans="1:7" x14ac:dyDescent="0.2">
      <c r="A58" s="38" t="s">
        <v>59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</row>
    <row r="59" spans="1:7" x14ac:dyDescent="0.2">
      <c r="A59" s="38" t="s">
        <v>60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</row>
    <row r="60" spans="1:7" x14ac:dyDescent="0.2">
      <c r="A60" s="38" t="s">
        <v>61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</row>
    <row r="61" spans="1:7" x14ac:dyDescent="0.2">
      <c r="A61" s="38" t="s">
        <v>62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</row>
    <row r="62" spans="1:7" x14ac:dyDescent="0.2">
      <c r="A62" s="38" t="s">
        <v>63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</row>
    <row r="63" spans="1:7" x14ac:dyDescent="0.2">
      <c r="A63" s="38" t="s">
        <v>64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</row>
    <row r="64" spans="1:7" x14ac:dyDescent="0.2">
      <c r="A64" s="38" t="s">
        <v>65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</row>
    <row r="65" spans="1:7" x14ac:dyDescent="0.2">
      <c r="A65" s="41" t="s">
        <v>124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</row>
    <row r="66" spans="1:7" x14ac:dyDescent="0.2">
      <c r="A66" s="38" t="s">
        <v>66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</row>
    <row r="67" spans="1:7" x14ac:dyDescent="0.2">
      <c r="A67" s="38" t="s">
        <v>67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</row>
    <row r="68" spans="1:7" x14ac:dyDescent="0.2">
      <c r="A68" s="38" t="s">
        <v>68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</row>
    <row r="69" spans="1:7" x14ac:dyDescent="0.2">
      <c r="A69" s="41" t="s">
        <v>69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</row>
    <row r="70" spans="1:7" x14ac:dyDescent="0.2">
      <c r="A70" s="38" t="s">
        <v>70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</row>
    <row r="71" spans="1:7" x14ac:dyDescent="0.2">
      <c r="A71" s="38" t="s">
        <v>71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</row>
    <row r="72" spans="1:7" x14ac:dyDescent="0.2">
      <c r="A72" s="38" t="s">
        <v>72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</row>
    <row r="73" spans="1:7" x14ac:dyDescent="0.2">
      <c r="A73" s="38" t="s">
        <v>73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</row>
    <row r="74" spans="1:7" x14ac:dyDescent="0.2">
      <c r="A74" s="38" t="s">
        <v>74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</row>
    <row r="75" spans="1:7" x14ac:dyDescent="0.2">
      <c r="A75" s="38" t="s">
        <v>75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39" t="s">
        <v>76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</row>
    <row r="77" spans="1:7" x14ac:dyDescent="0.2">
      <c r="A77" s="40" t="s">
        <v>77</v>
      </c>
      <c r="B77" s="8">
        <v>64857121.170000002</v>
      </c>
      <c r="C77" s="8">
        <v>8999485.4699999988</v>
      </c>
      <c r="D77" s="8">
        <v>73856606.640000001</v>
      </c>
      <c r="E77" s="8">
        <v>60498481.844999999</v>
      </c>
      <c r="F77" s="8">
        <v>60125471.364999987</v>
      </c>
      <c r="G77" s="8">
        <v>13358124.795000002</v>
      </c>
    </row>
    <row r="80" spans="1:7" ht="12.75" x14ac:dyDescent="0.2">
      <c r="A80" s="42" t="s">
        <v>129</v>
      </c>
      <c r="B80" s="43"/>
      <c r="C80" s="44"/>
      <c r="D80" s="44"/>
      <c r="E80" s="44"/>
      <c r="F80" s="44"/>
      <c r="G80" s="44"/>
    </row>
    <row r="81" spans="1:7" ht="12.75" x14ac:dyDescent="0.2">
      <c r="A81" s="42"/>
      <c r="B81" s="43"/>
      <c r="C81" s="44"/>
      <c r="D81" s="44"/>
      <c r="E81" s="44"/>
      <c r="F81" s="44"/>
      <c r="G81" s="44"/>
    </row>
    <row r="82" spans="1:7" ht="12.75" x14ac:dyDescent="0.2">
      <c r="A82" s="42"/>
      <c r="B82" s="43"/>
      <c r="C82" s="44"/>
      <c r="D82" s="44"/>
      <c r="E82" s="44"/>
      <c r="F82" s="44"/>
      <c r="G82" s="44"/>
    </row>
    <row r="83" spans="1:7" x14ac:dyDescent="0.2">
      <c r="A83" s="45" t="s">
        <v>130</v>
      </c>
      <c r="B83" s="53" t="s">
        <v>131</v>
      </c>
      <c r="C83" s="53"/>
      <c r="D83" s="53"/>
    </row>
    <row r="84" spans="1:7" x14ac:dyDescent="0.2">
      <c r="A84" s="45" t="s">
        <v>132</v>
      </c>
      <c r="B84" s="53" t="s">
        <v>133</v>
      </c>
      <c r="C84" s="53"/>
      <c r="D84" s="53"/>
    </row>
    <row r="85" spans="1:7" x14ac:dyDescent="0.2">
      <c r="A85" s="45" t="s">
        <v>134</v>
      </c>
      <c r="B85" s="54" t="s">
        <v>135</v>
      </c>
      <c r="C85" s="54"/>
      <c r="D85" s="54"/>
    </row>
  </sheetData>
  <sheetProtection formatCells="0" formatColumns="0" formatRows="0" autoFilter="0"/>
  <mergeCells count="5">
    <mergeCell ref="A1:G1"/>
    <mergeCell ref="G2:G3"/>
    <mergeCell ref="B83:D83"/>
    <mergeCell ref="B84:D84"/>
    <mergeCell ref="B85:D85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workbookViewId="0">
      <selection activeCell="H27" sqref="H27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55" t="s">
        <v>136</v>
      </c>
      <c r="B1" s="56"/>
      <c r="C1" s="56"/>
      <c r="D1" s="56"/>
      <c r="E1" s="56"/>
      <c r="F1" s="56"/>
      <c r="G1" s="57"/>
    </row>
    <row r="2" spans="1:7" x14ac:dyDescent="0.2">
      <c r="A2" s="24"/>
      <c r="B2" s="27" t="s">
        <v>0</v>
      </c>
      <c r="C2" s="28"/>
      <c r="D2" s="28"/>
      <c r="E2" s="28"/>
      <c r="F2" s="29"/>
      <c r="G2" s="51" t="s">
        <v>7</v>
      </c>
    </row>
    <row r="3" spans="1:7" ht="24.95" customHeight="1" x14ac:dyDescent="0.2">
      <c r="A3" s="2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2"/>
    </row>
    <row r="4" spans="1:7" x14ac:dyDescent="0.2">
      <c r="A4" s="2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5"/>
      <c r="B5" s="9"/>
      <c r="C5" s="9"/>
      <c r="D5" s="9"/>
      <c r="E5" s="9"/>
      <c r="F5" s="9"/>
      <c r="G5" s="9"/>
    </row>
    <row r="6" spans="1:7" x14ac:dyDescent="0.2">
      <c r="A6" s="35" t="s">
        <v>78</v>
      </c>
      <c r="B6" s="5">
        <v>57594434.479999997</v>
      </c>
      <c r="C6" s="5">
        <v>10274833.66</v>
      </c>
      <c r="D6" s="5">
        <v>67869268.140000001</v>
      </c>
      <c r="E6" s="5">
        <v>58053939.545000002</v>
      </c>
      <c r="F6" s="5">
        <v>57784186.065000013</v>
      </c>
      <c r="G6" s="10">
        <f>D6-E6</f>
        <v>9815328.5949999988</v>
      </c>
    </row>
    <row r="7" spans="1:7" x14ac:dyDescent="0.2">
      <c r="A7" s="35"/>
      <c r="B7" s="10"/>
      <c r="C7" s="10"/>
      <c r="D7" s="10"/>
      <c r="E7" s="10"/>
      <c r="F7" s="10"/>
      <c r="G7" s="10"/>
    </row>
    <row r="8" spans="1:7" x14ac:dyDescent="0.2">
      <c r="A8" s="35" t="s">
        <v>79</v>
      </c>
      <c r="B8" s="5">
        <v>7262686.6899999985</v>
      </c>
      <c r="C8" s="5">
        <v>-1275348.19</v>
      </c>
      <c r="D8" s="5">
        <v>5987338.5</v>
      </c>
      <c r="E8" s="5">
        <v>2444542.2999999998</v>
      </c>
      <c r="F8" s="5">
        <v>2341285.2999999998</v>
      </c>
      <c r="G8" s="10">
        <f>D8-E8</f>
        <v>3542796.2</v>
      </c>
    </row>
    <row r="9" spans="1:7" x14ac:dyDescent="0.2">
      <c r="A9" s="35"/>
      <c r="B9" s="10"/>
      <c r="C9" s="10"/>
      <c r="D9" s="10"/>
      <c r="E9" s="10"/>
      <c r="F9" s="10"/>
      <c r="G9" s="10"/>
    </row>
    <row r="10" spans="1:7" x14ac:dyDescent="0.2">
      <c r="A10" s="35" t="s">
        <v>80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10">
        <f>D10-E10</f>
        <v>0</v>
      </c>
    </row>
    <row r="11" spans="1:7" x14ac:dyDescent="0.2">
      <c r="A11" s="35"/>
      <c r="B11" s="10"/>
      <c r="C11" s="10"/>
      <c r="D11" s="10"/>
      <c r="E11" s="10"/>
      <c r="F11" s="10"/>
      <c r="G11" s="10"/>
    </row>
    <row r="12" spans="1:7" x14ac:dyDescent="0.2">
      <c r="A12" s="35" t="s">
        <v>41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f>D12-E12</f>
        <v>0</v>
      </c>
    </row>
    <row r="13" spans="1:7" x14ac:dyDescent="0.2">
      <c r="A13" s="35"/>
      <c r="B13" s="10"/>
      <c r="C13" s="10"/>
      <c r="D13" s="10"/>
      <c r="E13" s="10"/>
      <c r="F13" s="10"/>
      <c r="G13" s="10"/>
    </row>
    <row r="14" spans="1:7" x14ac:dyDescent="0.2">
      <c r="A14" s="35" t="s">
        <v>66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f>D14-E14</f>
        <v>0</v>
      </c>
    </row>
    <row r="15" spans="1:7" x14ac:dyDescent="0.2">
      <c r="A15" s="36"/>
      <c r="B15" s="11"/>
      <c r="C15" s="11"/>
      <c r="D15" s="11"/>
      <c r="E15" s="11"/>
      <c r="F15" s="11"/>
      <c r="G15" s="11"/>
    </row>
    <row r="16" spans="1:7" x14ac:dyDescent="0.2">
      <c r="A16" s="37" t="s">
        <v>77</v>
      </c>
      <c r="B16" s="8">
        <f t="shared" ref="B16:G16" si="0">B6+B8+B10+B12+B14</f>
        <v>64857121.169999994</v>
      </c>
      <c r="C16" s="8">
        <f t="shared" si="0"/>
        <v>8999485.4700000007</v>
      </c>
      <c r="D16" s="8">
        <f t="shared" si="0"/>
        <v>73856606.640000001</v>
      </c>
      <c r="E16" s="8">
        <f t="shared" si="0"/>
        <v>60498481.844999999</v>
      </c>
      <c r="F16" s="8">
        <f t="shared" si="0"/>
        <v>60125471.36500001</v>
      </c>
      <c r="G16" s="8">
        <f t="shared" si="0"/>
        <v>13358124.794999998</v>
      </c>
    </row>
    <row r="22" spans="1:7" ht="12.75" x14ac:dyDescent="0.2">
      <c r="A22" s="42" t="s">
        <v>129</v>
      </c>
      <c r="B22" s="43"/>
      <c r="C22" s="44"/>
      <c r="D22" s="44"/>
      <c r="E22" s="44"/>
      <c r="F22" s="44"/>
      <c r="G22" s="44"/>
    </row>
    <row r="23" spans="1:7" ht="12.75" x14ac:dyDescent="0.2">
      <c r="A23" s="42"/>
      <c r="B23" s="43"/>
      <c r="C23" s="44"/>
      <c r="D23" s="44"/>
      <c r="E23" s="44"/>
      <c r="F23" s="44"/>
      <c r="G23" s="44"/>
    </row>
    <row r="24" spans="1:7" ht="12.75" x14ac:dyDescent="0.2">
      <c r="A24" s="42"/>
      <c r="B24" s="43"/>
      <c r="C24" s="44"/>
      <c r="D24" s="44"/>
      <c r="E24" s="44"/>
      <c r="F24" s="44"/>
      <c r="G24" s="44"/>
    </row>
    <row r="25" spans="1:7" x14ac:dyDescent="0.2">
      <c r="A25" s="45" t="s">
        <v>130</v>
      </c>
      <c r="B25" s="53" t="s">
        <v>131</v>
      </c>
      <c r="C25" s="53"/>
      <c r="D25" s="53"/>
    </row>
    <row r="26" spans="1:7" x14ac:dyDescent="0.2">
      <c r="A26" s="45" t="s">
        <v>132</v>
      </c>
      <c r="B26" s="53" t="s">
        <v>133</v>
      </c>
      <c r="C26" s="53"/>
      <c r="D26" s="53"/>
    </row>
    <row r="27" spans="1:7" x14ac:dyDescent="0.2">
      <c r="A27" s="45" t="s">
        <v>134</v>
      </c>
      <c r="B27" s="54" t="s">
        <v>135</v>
      </c>
      <c r="C27" s="54"/>
      <c r="D27" s="54"/>
    </row>
  </sheetData>
  <sheetProtection formatCells="0" formatColumns="0" formatRows="0" autoFilter="0"/>
  <mergeCells count="5">
    <mergeCell ref="G2:G3"/>
    <mergeCell ref="A1:G1"/>
    <mergeCell ref="B25:D25"/>
    <mergeCell ref="B26:D26"/>
    <mergeCell ref="B27:D27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58" t="s">
        <v>146</v>
      </c>
      <c r="B1" s="59"/>
      <c r="C1" s="59"/>
      <c r="D1" s="59"/>
      <c r="E1" s="59"/>
      <c r="F1" s="59"/>
      <c r="G1" s="60"/>
    </row>
    <row r="2" spans="1:7" x14ac:dyDescent="0.2">
      <c r="A2" s="14"/>
      <c r="B2" s="14"/>
      <c r="C2" s="14"/>
      <c r="D2" s="14"/>
      <c r="E2" s="14"/>
      <c r="F2" s="14"/>
      <c r="G2" s="14"/>
    </row>
    <row r="3" spans="1:7" x14ac:dyDescent="0.2">
      <c r="A3" s="24"/>
      <c r="B3" s="27" t="s">
        <v>0</v>
      </c>
      <c r="C3" s="28"/>
      <c r="D3" s="28"/>
      <c r="E3" s="28"/>
      <c r="F3" s="29"/>
      <c r="G3" s="51" t="s">
        <v>7</v>
      </c>
    </row>
    <row r="4" spans="1:7" ht="24.95" customHeight="1" x14ac:dyDescent="0.2">
      <c r="A4" s="25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52"/>
    </row>
    <row r="5" spans="1:7" x14ac:dyDescent="0.2">
      <c r="A5" s="26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13"/>
      <c r="B6" s="19"/>
      <c r="C6" s="19"/>
      <c r="D6" s="19"/>
      <c r="E6" s="19"/>
      <c r="F6" s="19"/>
      <c r="G6" s="19"/>
    </row>
    <row r="7" spans="1:7" x14ac:dyDescent="0.2">
      <c r="A7" s="31" t="s">
        <v>138</v>
      </c>
      <c r="B7" s="6">
        <v>17870395.41</v>
      </c>
      <c r="C7" s="6">
        <v>1286940.47</v>
      </c>
      <c r="D7" s="6">
        <v>19157335.879999999</v>
      </c>
      <c r="E7" s="6">
        <v>17310097.524999999</v>
      </c>
      <c r="F7" s="6">
        <v>17228714.395</v>
      </c>
      <c r="G7" s="6">
        <f t="shared" ref="G7:G14" si="0">D7-E7</f>
        <v>1847238.3550000004</v>
      </c>
    </row>
    <row r="8" spans="1:7" x14ac:dyDescent="0.2">
      <c r="A8" s="31" t="s">
        <v>139</v>
      </c>
      <c r="B8" s="6">
        <v>11163234.58</v>
      </c>
      <c r="C8" s="6">
        <v>-3041080.88</v>
      </c>
      <c r="D8" s="6">
        <v>8122153.7000000002</v>
      </c>
      <c r="E8" s="6">
        <v>7708403</v>
      </c>
      <c r="F8" s="6">
        <v>7588095.3800000008</v>
      </c>
      <c r="G8" s="6">
        <f t="shared" si="0"/>
        <v>413750.70000000019</v>
      </c>
    </row>
    <row r="9" spans="1:7" x14ac:dyDescent="0.2">
      <c r="A9" s="31" t="s">
        <v>140</v>
      </c>
      <c r="B9" s="6">
        <v>7532607.4399999985</v>
      </c>
      <c r="C9" s="6">
        <v>5251595.92</v>
      </c>
      <c r="D9" s="6">
        <v>12784203.359999999</v>
      </c>
      <c r="E9" s="6">
        <v>9509846.3900000006</v>
      </c>
      <c r="F9" s="6">
        <v>9490574.9600000009</v>
      </c>
      <c r="G9" s="6">
        <f t="shared" si="0"/>
        <v>3274356.9699999988</v>
      </c>
    </row>
    <row r="10" spans="1:7" x14ac:dyDescent="0.2">
      <c r="A10" s="31" t="s">
        <v>141</v>
      </c>
      <c r="B10" s="6">
        <v>2476899.8199999998</v>
      </c>
      <c r="C10" s="6">
        <v>-390902.05999999988</v>
      </c>
      <c r="D10" s="6">
        <v>2085997.76</v>
      </c>
      <c r="E10" s="6">
        <v>1006508.67</v>
      </c>
      <c r="F10" s="6">
        <v>980514.67000000016</v>
      </c>
      <c r="G10" s="6">
        <f t="shared" si="0"/>
        <v>1079489.0899999999</v>
      </c>
    </row>
    <row r="11" spans="1:7" x14ac:dyDescent="0.2">
      <c r="A11" s="31" t="s">
        <v>142</v>
      </c>
      <c r="B11" s="6">
        <v>1630247.13</v>
      </c>
      <c r="C11" s="6">
        <v>-13273</v>
      </c>
      <c r="D11" s="6">
        <v>1616974.13</v>
      </c>
      <c r="E11" s="6">
        <v>856114.44</v>
      </c>
      <c r="F11" s="6">
        <v>852423.91999999993</v>
      </c>
      <c r="G11" s="6">
        <f t="shared" si="0"/>
        <v>760859.69</v>
      </c>
    </row>
    <row r="12" spans="1:7" x14ac:dyDescent="0.2">
      <c r="A12" s="31" t="s">
        <v>143</v>
      </c>
      <c r="B12" s="6">
        <v>5888122.2000000002</v>
      </c>
      <c r="C12" s="6">
        <v>3362534.76</v>
      </c>
      <c r="D12" s="6">
        <v>9250656.9600000009</v>
      </c>
      <c r="E12" s="6">
        <v>7839235.6900000004</v>
      </c>
      <c r="F12" s="6">
        <v>7816571.9100000001</v>
      </c>
      <c r="G12" s="6">
        <f t="shared" si="0"/>
        <v>1411421.2700000005</v>
      </c>
    </row>
    <row r="13" spans="1:7" x14ac:dyDescent="0.2">
      <c r="A13" s="31" t="s">
        <v>144</v>
      </c>
      <c r="B13" s="6">
        <v>18295614.59</v>
      </c>
      <c r="C13" s="6">
        <v>-1570929.74</v>
      </c>
      <c r="D13" s="6">
        <v>16724684.85</v>
      </c>
      <c r="E13" s="6">
        <v>16268276.130000001</v>
      </c>
      <c r="F13" s="6">
        <v>16168576.130000001</v>
      </c>
      <c r="G13" s="6">
        <f t="shared" si="0"/>
        <v>456408.71999999881</v>
      </c>
    </row>
    <row r="14" spans="1:7" x14ac:dyDescent="0.2">
      <c r="A14" s="31" t="s">
        <v>145</v>
      </c>
      <c r="B14" s="6">
        <v>0</v>
      </c>
      <c r="C14" s="6">
        <v>4114600</v>
      </c>
      <c r="D14" s="6">
        <v>4114600</v>
      </c>
      <c r="E14" s="6">
        <v>0</v>
      </c>
      <c r="F14" s="6">
        <v>0</v>
      </c>
      <c r="G14" s="6">
        <f t="shared" si="0"/>
        <v>4114600</v>
      </c>
    </row>
    <row r="15" spans="1:7" x14ac:dyDescent="0.2">
      <c r="A15" s="31"/>
      <c r="B15" s="7"/>
      <c r="C15" s="7"/>
      <c r="D15" s="7"/>
      <c r="E15" s="7"/>
      <c r="F15" s="7"/>
      <c r="G15" s="7"/>
    </row>
    <row r="16" spans="1:7" x14ac:dyDescent="0.2">
      <c r="A16" s="32" t="s">
        <v>77</v>
      </c>
      <c r="B16" s="12">
        <f t="shared" ref="B16:G16" si="1">SUM(B7:B14)</f>
        <v>64857121.170000002</v>
      </c>
      <c r="C16" s="12">
        <f t="shared" si="1"/>
        <v>8999485.4699999988</v>
      </c>
      <c r="D16" s="12">
        <f t="shared" si="1"/>
        <v>73856606.640000001</v>
      </c>
      <c r="E16" s="12">
        <f t="shared" si="1"/>
        <v>60498481.844999999</v>
      </c>
      <c r="F16" s="12">
        <f t="shared" si="1"/>
        <v>60125471.365000002</v>
      </c>
      <c r="G16" s="12">
        <f t="shared" si="1"/>
        <v>13358124.794999998</v>
      </c>
    </row>
    <row r="19" spans="1:7" ht="45" customHeight="1" x14ac:dyDescent="0.2">
      <c r="A19" s="61" t="s">
        <v>137</v>
      </c>
      <c r="B19" s="62"/>
      <c r="C19" s="62"/>
      <c r="D19" s="62"/>
      <c r="E19" s="62"/>
      <c r="F19" s="62"/>
      <c r="G19" s="63"/>
    </row>
    <row r="21" spans="1:7" x14ac:dyDescent="0.2">
      <c r="A21" s="24"/>
      <c r="B21" s="27" t="s">
        <v>0</v>
      </c>
      <c r="C21" s="28"/>
      <c r="D21" s="28"/>
      <c r="E21" s="28"/>
      <c r="F21" s="29"/>
      <c r="G21" s="51" t="s">
        <v>7</v>
      </c>
    </row>
    <row r="22" spans="1:7" ht="22.5" x14ac:dyDescent="0.2">
      <c r="A22" s="25" t="s">
        <v>1</v>
      </c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52"/>
    </row>
    <row r="23" spans="1:7" x14ac:dyDescent="0.2">
      <c r="A23" s="26"/>
      <c r="B23" s="4">
        <v>1</v>
      </c>
      <c r="C23" s="4">
        <v>2</v>
      </c>
      <c r="D23" s="4" t="s">
        <v>8</v>
      </c>
      <c r="E23" s="4">
        <v>4</v>
      </c>
      <c r="F23" s="4">
        <v>5</v>
      </c>
      <c r="G23" s="4" t="s">
        <v>9</v>
      </c>
    </row>
    <row r="24" spans="1:7" x14ac:dyDescent="0.2">
      <c r="A24" s="15"/>
      <c r="B24" s="16"/>
      <c r="C24" s="16"/>
      <c r="D24" s="16"/>
      <c r="E24" s="16"/>
      <c r="F24" s="16"/>
      <c r="G24" s="16"/>
    </row>
    <row r="25" spans="1:7" x14ac:dyDescent="0.2">
      <c r="A25" s="31" t="s">
        <v>81</v>
      </c>
      <c r="B25" s="17">
        <v>64857121.170000002</v>
      </c>
      <c r="C25" s="17">
        <v>8999485.4699999988</v>
      </c>
      <c r="D25" s="17">
        <v>73856606.640000001</v>
      </c>
      <c r="E25" s="17">
        <v>60498481.844999999</v>
      </c>
      <c r="F25" s="17">
        <v>60125471.364999987</v>
      </c>
      <c r="G25" s="17">
        <f>D25-E25</f>
        <v>13358124.795000002</v>
      </c>
    </row>
    <row r="26" spans="1:7" x14ac:dyDescent="0.2">
      <c r="A26" s="31" t="s">
        <v>82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</row>
    <row r="27" spans="1:7" x14ac:dyDescent="0.2">
      <c r="A27" s="31" t="s">
        <v>83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</row>
    <row r="28" spans="1:7" x14ac:dyDescent="0.2">
      <c r="A28" s="31" t="s">
        <v>84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</row>
    <row r="29" spans="1:7" x14ac:dyDescent="0.2">
      <c r="A29" s="2"/>
      <c r="B29" s="18"/>
      <c r="C29" s="18"/>
      <c r="D29" s="18"/>
      <c r="E29" s="18"/>
      <c r="F29" s="18"/>
      <c r="G29" s="18"/>
    </row>
    <row r="30" spans="1:7" x14ac:dyDescent="0.2">
      <c r="A30" s="32" t="s">
        <v>77</v>
      </c>
      <c r="B30" s="12">
        <f t="shared" ref="B30:G30" si="2">SUM(B25:B28)</f>
        <v>64857121.170000002</v>
      </c>
      <c r="C30" s="12">
        <f t="shared" si="2"/>
        <v>8999485.4699999988</v>
      </c>
      <c r="D30" s="12">
        <f t="shared" si="2"/>
        <v>73856606.640000001</v>
      </c>
      <c r="E30" s="12">
        <f t="shared" si="2"/>
        <v>60498481.844999999</v>
      </c>
      <c r="F30" s="12">
        <f t="shared" si="2"/>
        <v>60125471.364999987</v>
      </c>
      <c r="G30" s="12">
        <f t="shared" si="2"/>
        <v>13358124.795000002</v>
      </c>
    </row>
    <row r="33" spans="1:7" ht="45" customHeight="1" x14ac:dyDescent="0.2">
      <c r="A33" s="61" t="s">
        <v>137</v>
      </c>
      <c r="B33" s="62"/>
      <c r="C33" s="62"/>
      <c r="D33" s="62"/>
      <c r="E33" s="62"/>
      <c r="F33" s="62"/>
      <c r="G33" s="63"/>
    </row>
    <row r="34" spans="1:7" x14ac:dyDescent="0.2">
      <c r="A34" s="24"/>
      <c r="B34" s="27" t="s">
        <v>0</v>
      </c>
      <c r="C34" s="28"/>
      <c r="D34" s="28"/>
      <c r="E34" s="28"/>
      <c r="F34" s="29"/>
      <c r="G34" s="51" t="s">
        <v>7</v>
      </c>
    </row>
    <row r="35" spans="1:7" ht="22.5" x14ac:dyDescent="0.2">
      <c r="A35" s="25" t="s">
        <v>1</v>
      </c>
      <c r="B35" s="3" t="s">
        <v>2</v>
      </c>
      <c r="C35" s="3" t="s">
        <v>3</v>
      </c>
      <c r="D35" s="3" t="s">
        <v>4</v>
      </c>
      <c r="E35" s="3" t="s">
        <v>5</v>
      </c>
      <c r="F35" s="3" t="s">
        <v>6</v>
      </c>
      <c r="G35" s="52"/>
    </row>
    <row r="36" spans="1:7" x14ac:dyDescent="0.2">
      <c r="A36" s="26"/>
      <c r="B36" s="4">
        <v>1</v>
      </c>
      <c r="C36" s="4">
        <v>2</v>
      </c>
      <c r="D36" s="4" t="s">
        <v>8</v>
      </c>
      <c r="E36" s="4">
        <v>4</v>
      </c>
      <c r="F36" s="4">
        <v>5</v>
      </c>
      <c r="G36" s="4" t="s">
        <v>9</v>
      </c>
    </row>
    <row r="37" spans="1:7" x14ac:dyDescent="0.2">
      <c r="A37" s="15"/>
      <c r="B37" s="16"/>
      <c r="C37" s="16"/>
      <c r="D37" s="16"/>
      <c r="E37" s="16"/>
      <c r="F37" s="16"/>
      <c r="G37" s="16"/>
    </row>
    <row r="38" spans="1:7" ht="22.5" x14ac:dyDescent="0.2">
      <c r="A38" s="33" t="s">
        <v>85</v>
      </c>
      <c r="B38" s="17">
        <v>64857121.170000002</v>
      </c>
      <c r="C38" s="17">
        <v>8999485.4699999988</v>
      </c>
      <c r="D38" s="17">
        <v>73856606.640000001</v>
      </c>
      <c r="E38" s="17">
        <v>60498481.844999999</v>
      </c>
      <c r="F38" s="17">
        <v>60125471.364999987</v>
      </c>
      <c r="G38" s="17">
        <f>D38-E38</f>
        <v>13358124.795000002</v>
      </c>
    </row>
    <row r="39" spans="1:7" x14ac:dyDescent="0.2">
      <c r="A39" s="33"/>
      <c r="B39" s="17"/>
      <c r="C39" s="17"/>
      <c r="D39" s="17"/>
      <c r="E39" s="17"/>
      <c r="F39" s="17"/>
      <c r="G39" s="17"/>
    </row>
    <row r="40" spans="1:7" x14ac:dyDescent="0.2">
      <c r="A40" s="33" t="s">
        <v>86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</row>
    <row r="41" spans="1:7" x14ac:dyDescent="0.2">
      <c r="A41" s="33"/>
      <c r="B41" s="17"/>
      <c r="C41" s="17"/>
      <c r="D41" s="17"/>
      <c r="E41" s="17"/>
      <c r="F41" s="17"/>
      <c r="G41" s="17"/>
    </row>
    <row r="42" spans="1:7" ht="22.5" x14ac:dyDescent="0.2">
      <c r="A42" s="33" t="s">
        <v>87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</row>
    <row r="43" spans="1:7" x14ac:dyDescent="0.2">
      <c r="A43" s="33"/>
      <c r="B43" s="17"/>
      <c r="C43" s="17"/>
      <c r="D43" s="17"/>
      <c r="E43" s="17"/>
      <c r="F43" s="17"/>
      <c r="G43" s="17"/>
    </row>
    <row r="44" spans="1:7" ht="22.5" x14ac:dyDescent="0.2">
      <c r="A44" s="33" t="s">
        <v>88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</row>
    <row r="45" spans="1:7" x14ac:dyDescent="0.2">
      <c r="A45" s="33"/>
      <c r="B45" s="17"/>
      <c r="C45" s="17"/>
      <c r="D45" s="17"/>
      <c r="E45" s="17"/>
      <c r="F45" s="17"/>
      <c r="G45" s="17"/>
    </row>
    <row r="46" spans="1:7" ht="22.5" x14ac:dyDescent="0.2">
      <c r="A46" s="33" t="s">
        <v>89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</row>
    <row r="47" spans="1:7" x14ac:dyDescent="0.2">
      <c r="A47" s="33"/>
      <c r="B47" s="17"/>
      <c r="C47" s="17"/>
      <c r="D47" s="17"/>
      <c r="E47" s="17"/>
      <c r="F47" s="17"/>
      <c r="G47" s="17"/>
    </row>
    <row r="48" spans="1:7" ht="22.5" x14ac:dyDescent="0.2">
      <c r="A48" s="33" t="s">
        <v>90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</row>
    <row r="49" spans="1:7" x14ac:dyDescent="0.2">
      <c r="A49" s="33"/>
      <c r="B49" s="17"/>
      <c r="C49" s="17"/>
      <c r="D49" s="17"/>
      <c r="E49" s="17"/>
      <c r="F49" s="17"/>
      <c r="G49" s="17"/>
    </row>
    <row r="50" spans="1:7" x14ac:dyDescent="0.2">
      <c r="A50" s="33" t="s">
        <v>91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</row>
    <row r="51" spans="1:7" x14ac:dyDescent="0.2">
      <c r="A51" s="34"/>
      <c r="B51" s="18"/>
      <c r="C51" s="18"/>
      <c r="D51" s="18"/>
      <c r="E51" s="18"/>
      <c r="F51" s="18"/>
      <c r="G51" s="18"/>
    </row>
    <row r="52" spans="1:7" x14ac:dyDescent="0.2">
      <c r="A52" s="23" t="s">
        <v>77</v>
      </c>
      <c r="B52" s="46">
        <v>64857121.170000002</v>
      </c>
      <c r="C52" s="46">
        <v>8999485.4699999988</v>
      </c>
      <c r="D52" s="46">
        <v>73856606.640000001</v>
      </c>
      <c r="E52" s="46">
        <v>60498481.844999999</v>
      </c>
      <c r="F52" s="46">
        <v>60125471.364999987</v>
      </c>
      <c r="G52" s="17">
        <f>D52-E52</f>
        <v>13358124.795000002</v>
      </c>
    </row>
  </sheetData>
  <sheetProtection formatCells="0" formatColumns="0" formatRows="0" insertRows="0" deleteRows="0" autoFilter="0"/>
  <mergeCells count="6">
    <mergeCell ref="G3:G4"/>
    <mergeCell ref="G21:G22"/>
    <mergeCell ref="G34:G35"/>
    <mergeCell ref="A1:G1"/>
    <mergeCell ref="A19:G19"/>
    <mergeCell ref="A33:G3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>
      <selection activeCell="A49" sqref="A49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55" t="s">
        <v>147</v>
      </c>
      <c r="B1" s="56"/>
      <c r="C1" s="56"/>
      <c r="D1" s="56"/>
      <c r="E1" s="56"/>
      <c r="F1" s="56"/>
      <c r="G1" s="57"/>
    </row>
    <row r="2" spans="1:7" x14ac:dyDescent="0.2">
      <c r="A2" s="24"/>
      <c r="B2" s="27" t="s">
        <v>0</v>
      </c>
      <c r="C2" s="28"/>
      <c r="D2" s="28"/>
      <c r="E2" s="28"/>
      <c r="F2" s="29"/>
      <c r="G2" s="51" t="s">
        <v>7</v>
      </c>
    </row>
    <row r="3" spans="1:7" ht="24.95" customHeight="1" x14ac:dyDescent="0.2">
      <c r="A3" s="2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2"/>
    </row>
    <row r="4" spans="1:7" x14ac:dyDescent="0.2">
      <c r="A4" s="2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22"/>
      <c r="B5" s="5"/>
      <c r="C5" s="5"/>
      <c r="D5" s="5"/>
      <c r="E5" s="5"/>
      <c r="F5" s="5"/>
      <c r="G5" s="5"/>
    </row>
    <row r="6" spans="1:7" x14ac:dyDescent="0.2">
      <c r="A6" s="20" t="s">
        <v>92</v>
      </c>
      <c r="B6" s="47">
        <v>0</v>
      </c>
      <c r="C6" s="47">
        <v>0</v>
      </c>
      <c r="D6" s="47">
        <v>0</v>
      </c>
      <c r="E6" s="47">
        <v>0</v>
      </c>
      <c r="F6" s="47">
        <v>0</v>
      </c>
      <c r="G6" s="47">
        <v>0</v>
      </c>
    </row>
    <row r="7" spans="1:7" x14ac:dyDescent="0.2">
      <c r="A7" s="30" t="s">
        <v>93</v>
      </c>
      <c r="B7" s="47">
        <v>0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</row>
    <row r="8" spans="1:7" x14ac:dyDescent="0.2">
      <c r="A8" s="30" t="s">
        <v>94</v>
      </c>
      <c r="B8" s="47">
        <v>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</row>
    <row r="9" spans="1:7" x14ac:dyDescent="0.2">
      <c r="A9" s="30" t="s">
        <v>95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</row>
    <row r="10" spans="1:7" x14ac:dyDescent="0.2">
      <c r="A10" s="30" t="s">
        <v>96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</row>
    <row r="11" spans="1:7" x14ac:dyDescent="0.2">
      <c r="A11" s="30" t="s">
        <v>97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">
      <c r="A12" s="30" t="s">
        <v>98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">
      <c r="A13" s="30" t="s">
        <v>99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">
      <c r="A14" s="30" t="s">
        <v>36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">
      <c r="A15" s="21"/>
      <c r="B15" s="47"/>
      <c r="C15" s="47"/>
      <c r="D15" s="47"/>
      <c r="E15" s="47"/>
      <c r="F15" s="47"/>
      <c r="G15" s="47"/>
    </row>
    <row r="16" spans="1:7" x14ac:dyDescent="0.2">
      <c r="A16" s="20" t="s">
        <v>100</v>
      </c>
      <c r="B16" s="47">
        <f t="shared" ref="B16:G16" si="0">SUM(B17:B23)</f>
        <v>64857121.170000002</v>
      </c>
      <c r="C16" s="47">
        <f t="shared" si="0"/>
        <v>8999485.4699999988</v>
      </c>
      <c r="D16" s="47">
        <f t="shared" si="0"/>
        <v>73856606.640000001</v>
      </c>
      <c r="E16" s="47">
        <f t="shared" si="0"/>
        <v>60498481.844999999</v>
      </c>
      <c r="F16" s="47">
        <f t="shared" si="0"/>
        <v>60125471.364999987</v>
      </c>
      <c r="G16" s="47">
        <f t="shared" si="0"/>
        <v>13358124.795000002</v>
      </c>
    </row>
    <row r="17" spans="1:7" x14ac:dyDescent="0.2">
      <c r="A17" s="30" t="s">
        <v>101</v>
      </c>
      <c r="B17" s="46">
        <v>64857121.170000002</v>
      </c>
      <c r="C17" s="46">
        <v>8999485.4699999988</v>
      </c>
      <c r="D17" s="46">
        <v>73856606.640000001</v>
      </c>
      <c r="E17" s="46">
        <v>60498481.844999999</v>
      </c>
      <c r="F17" s="46">
        <v>60125471.364999987</v>
      </c>
      <c r="G17" s="46">
        <f>D17-E17</f>
        <v>13358124.795000002</v>
      </c>
    </row>
    <row r="18" spans="1:7" x14ac:dyDescent="0.2">
      <c r="A18" s="30" t="s">
        <v>102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">
      <c r="A19" s="30" t="s">
        <v>103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</row>
    <row r="20" spans="1:7" x14ac:dyDescent="0.2">
      <c r="A20" s="30" t="s">
        <v>104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">
      <c r="A21" s="30" t="s">
        <v>105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">
      <c r="A22" s="30" t="s">
        <v>106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">
      <c r="A23" s="30" t="s">
        <v>107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">
      <c r="A24" s="21"/>
      <c r="B24" s="47"/>
      <c r="C24" s="47"/>
      <c r="D24" s="47"/>
      <c r="E24" s="47"/>
      <c r="F24" s="47"/>
      <c r="G24" s="47"/>
    </row>
    <row r="25" spans="1:7" x14ac:dyDescent="0.2">
      <c r="A25" s="20" t="s">
        <v>108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">
      <c r="A26" s="30" t="s">
        <v>109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">
      <c r="A27" s="30" t="s">
        <v>110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</row>
    <row r="28" spans="1:7" x14ac:dyDescent="0.2">
      <c r="A28" s="30" t="s">
        <v>111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">
      <c r="A29" s="30" t="s">
        <v>112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">
      <c r="A30" s="30" t="s">
        <v>113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">
      <c r="A31" s="30" t="s">
        <v>114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">
      <c r="A32" s="30" t="s">
        <v>115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x14ac:dyDescent="0.2">
      <c r="A33" s="30" t="s">
        <v>116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x14ac:dyDescent="0.2">
      <c r="A34" s="30" t="s">
        <v>117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x14ac:dyDescent="0.2">
      <c r="A35" s="21"/>
      <c r="B35" s="47"/>
      <c r="C35" s="47"/>
      <c r="D35" s="47"/>
      <c r="E35" s="47"/>
      <c r="F35" s="47"/>
      <c r="G35" s="47"/>
    </row>
    <row r="36" spans="1:7" x14ac:dyDescent="0.2">
      <c r="A36" s="20" t="s">
        <v>118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x14ac:dyDescent="0.2">
      <c r="A37" s="30" t="s">
        <v>119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</row>
    <row r="38" spans="1:7" ht="22.5" x14ac:dyDescent="0.2">
      <c r="A38" s="30" t="s">
        <v>120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x14ac:dyDescent="0.2">
      <c r="A39" s="30" t="s">
        <v>121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">
      <c r="A40" s="30" t="s">
        <v>122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">
      <c r="A41" s="21"/>
      <c r="B41" s="6"/>
      <c r="C41" s="6"/>
      <c r="D41" s="6"/>
      <c r="E41" s="6"/>
      <c r="F41" s="6"/>
      <c r="G41" s="6"/>
    </row>
    <row r="42" spans="1:7" x14ac:dyDescent="0.2">
      <c r="A42" s="23" t="s">
        <v>77</v>
      </c>
      <c r="B42" s="12">
        <f t="shared" ref="B42:G42" si="1">B16</f>
        <v>64857121.170000002</v>
      </c>
      <c r="C42" s="12">
        <f t="shared" si="1"/>
        <v>8999485.4699999988</v>
      </c>
      <c r="D42" s="12">
        <f t="shared" si="1"/>
        <v>73856606.640000001</v>
      </c>
      <c r="E42" s="12">
        <f t="shared" si="1"/>
        <v>60498481.844999999</v>
      </c>
      <c r="F42" s="12">
        <f t="shared" si="1"/>
        <v>60125471.364999987</v>
      </c>
      <c r="G42" s="12">
        <f t="shared" si="1"/>
        <v>13358124.795000002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6aa8a68a-ab09-4ac8-a697-fdce915bc567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0c865bf4-0f22-4e4d-b041-7b0c1657e5a8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4C1C4E-5559-4321-BBF0-454E6D312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JAPASP </cp:lastModifiedBy>
  <cp:revision/>
  <dcterms:created xsi:type="dcterms:W3CDTF">2014-02-10T03:37:14Z</dcterms:created>
  <dcterms:modified xsi:type="dcterms:W3CDTF">2024-01-30T16:12:39Z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